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表" sheetId="1" r:id="rId1"/>
  </sheets>
  <definedNames>
    <definedName name="_xlnm.Print_Titles" localSheetId="0">报表!$C:$C</definedName>
  </definedNames>
  <calcPr calcId="144525"/>
</workbook>
</file>

<file path=xl/sharedStrings.xml><?xml version="1.0" encoding="utf-8"?>
<sst xmlns="http://schemas.openxmlformats.org/spreadsheetml/2006/main" count="98" uniqueCount="86">
  <si>
    <t>绿色：上升         红色：下降</t>
  </si>
  <si>
    <t>淮滨县人民法院网上办公办案情况统计表（统计区间：2022-01-01-2022-11-28）</t>
  </si>
  <si>
    <t>庭室</t>
  </si>
  <si>
    <t>办案量</t>
  </si>
  <si>
    <t>姓名</t>
  </si>
  <si>
    <t>网上交费（最优值98%）</t>
  </si>
  <si>
    <t>网上开庭（最优值50%）</t>
  </si>
  <si>
    <t>网上阅卷（最优值95%）</t>
  </si>
  <si>
    <t>网上阅档（最优值95%）</t>
  </si>
  <si>
    <t>律师服务（最优值70%）</t>
  </si>
  <si>
    <t>网上保全（最优值85%）</t>
  </si>
  <si>
    <t>跨部门大数据平台（最优值80%）</t>
  </si>
  <si>
    <t>电子卷宗随案生成（最优值95%）</t>
  </si>
  <si>
    <t>网上立案率（最优值99.5%）</t>
  </si>
  <si>
    <t>电子送达率（最优值100%）</t>
  </si>
  <si>
    <t>网上交费案件数</t>
  </si>
  <si>
    <t>立案案件数</t>
  </si>
  <si>
    <t>网上交费率</t>
  </si>
  <si>
    <t>上期</t>
  </si>
  <si>
    <t>河南网上庭审开庭案件数</t>
  </si>
  <si>
    <t>自建平台</t>
  </si>
  <si>
    <t>系统导出的开庭案件数</t>
  </si>
  <si>
    <t>网上开庭率</t>
  </si>
  <si>
    <t>网上阅卷及时审核率</t>
  </si>
  <si>
    <t>网上阅档及时审核率</t>
  </si>
  <si>
    <t>网上阅档率</t>
  </si>
  <si>
    <t>使用律师服务平台的案件数</t>
  </si>
  <si>
    <t>律师作为代理人的案件数</t>
  </si>
  <si>
    <t>律师服务平台使用率</t>
  </si>
  <si>
    <t>网上保全新收案件数</t>
  </si>
  <si>
    <t>保全新收案件数</t>
  </si>
  <si>
    <t>网上保全率</t>
  </si>
  <si>
    <t>跨部门大数据办案平台案件数</t>
  </si>
  <si>
    <t>刑事一审案件数</t>
  </si>
  <si>
    <t>跨部门大数据办案平台使用率</t>
  </si>
  <si>
    <t>电子卷宗质量</t>
  </si>
  <si>
    <t>网上立案通过数</t>
  </si>
  <si>
    <t>新收案件数</t>
  </si>
  <si>
    <t>网上立案率</t>
  </si>
  <si>
    <t>电子送达次数</t>
  </si>
  <si>
    <t>送达总次数</t>
  </si>
  <si>
    <t>电子送达率</t>
  </si>
  <si>
    <t>三日内网上阅卷审核通过数</t>
  </si>
  <si>
    <t>网上阅卷申请数</t>
  </si>
  <si>
    <t>及时审核率</t>
  </si>
  <si>
    <t>3日内网上阅档审核通过数</t>
  </si>
  <si>
    <t>网上阅档申请数</t>
  </si>
  <si>
    <t>网上阅档案件数</t>
  </si>
  <si>
    <t>民事行政案件总数</t>
  </si>
  <si>
    <t>不合格电子卷宗数</t>
  </si>
  <si>
    <t>电子卷宗总数</t>
  </si>
  <si>
    <t>电子卷宗合格率</t>
  </si>
  <si>
    <t>合计</t>
  </si>
  <si>
    <t>金融审判庭</t>
  </si>
  <si>
    <t>彭  翔</t>
  </si>
  <si>
    <t>王树辉</t>
  </si>
  <si>
    <t>道交一体化</t>
  </si>
  <si>
    <t>王  翔</t>
  </si>
  <si>
    <t>李  锦</t>
  </si>
  <si>
    <t>简案</t>
  </si>
  <si>
    <t>袁  玲</t>
  </si>
  <si>
    <t>李  丹</t>
  </si>
  <si>
    <t>沈小平</t>
  </si>
  <si>
    <t>吴  祥</t>
  </si>
  <si>
    <t>邬  成</t>
  </si>
  <si>
    <t>韩卓珂</t>
  </si>
  <si>
    <t>白小龙</t>
  </si>
  <si>
    <t>金  桃</t>
  </si>
  <si>
    <t>繁案</t>
  </si>
  <si>
    <t>万茂清</t>
  </si>
  <si>
    <t>黎  旗</t>
  </si>
  <si>
    <t>刘瑞刚</t>
  </si>
  <si>
    <t>代  钟</t>
  </si>
  <si>
    <t>蔡  阳</t>
  </si>
  <si>
    <t>陈  杨</t>
  </si>
  <si>
    <t>孟慧峰</t>
  </si>
  <si>
    <t>王开锋</t>
  </si>
  <si>
    <t>谢秀梅</t>
  </si>
  <si>
    <t>刑事</t>
  </si>
  <si>
    <t>方  健</t>
  </si>
  <si>
    <t>孙存春</t>
  </si>
  <si>
    <t>张  浩</t>
  </si>
  <si>
    <t>行政</t>
  </si>
  <si>
    <t>李  海</t>
  </si>
  <si>
    <t>喻新峰</t>
  </si>
  <si>
    <t>院直机关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</si>
</sst>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8"/>
      <name val="黑体"/>
      <charset val="134"/>
    </font>
    <font>
      <sz val="26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26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13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1" borderId="11" applyNumberFormat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16" fillId="21" borderId="1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0" fontId="4" fillId="2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/>
    </xf>
    <xf numFmtId="10" fontId="5" fillId="3" borderId="8" xfId="0" applyNumberFormat="1" applyFont="1" applyFill="1" applyBorder="1" applyAlignment="1">
      <alignment horizontal="center" vertical="center" wrapText="1"/>
    </xf>
    <xf numFmtId="10" fontId="5" fillId="2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0" fontId="4" fillId="3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32"/>
  <sheetViews>
    <sheetView tabSelected="1" workbookViewId="0">
      <pane xSplit="3" topLeftCell="D1" activePane="topRight" state="frozen"/>
      <selection/>
      <selection pane="topRight" activeCell="Q6" sqref="Q6:X32"/>
    </sheetView>
  </sheetViews>
  <sheetFormatPr defaultColWidth="9" defaultRowHeight="13.5"/>
  <cols>
    <col min="1" max="3" width="9" style="4"/>
    <col min="4" max="4" width="12.7166666666667" style="4" customWidth="1"/>
    <col min="5" max="5" width="11.8083333333333" style="4" customWidth="1"/>
    <col min="6" max="7" width="14.3083333333333" style="4" customWidth="1"/>
    <col min="8" max="8" width="12.7166666666667" style="4" customWidth="1"/>
    <col min="9" max="9" width="9" style="4"/>
    <col min="10" max="10" width="12.2666666666667" style="4" customWidth="1"/>
    <col min="11" max="12" width="12.625" style="4"/>
    <col min="13" max="14" width="10.4416666666667" style="4" customWidth="1"/>
    <col min="15" max="16" width="14.0833333333333" style="4" customWidth="1"/>
    <col min="17" max="18" width="9" style="4"/>
    <col min="19" max="20" width="10.75" style="4"/>
    <col min="21" max="22" width="9" style="4"/>
    <col min="23" max="24" width="12.9416666666667" style="4" customWidth="1"/>
    <col min="25" max="25" width="10.2916666666667" style="4" customWidth="1"/>
    <col min="26" max="26" width="10.7333333333333" style="4" customWidth="1"/>
    <col min="27" max="28" width="12.05" style="4" customWidth="1"/>
    <col min="29" max="30" width="9" style="4"/>
    <col min="31" max="32" width="12.375" style="4"/>
    <col min="33" max="34" width="9" style="4"/>
    <col min="35" max="36" width="9.40833333333333" style="4" customWidth="1"/>
    <col min="37" max="38" width="9" style="4"/>
    <col min="39" max="40" width="12.375" style="4"/>
    <col min="41" max="42" width="9" style="3"/>
    <col min="43" max="44" width="12.625" style="3"/>
    <col min="45" max="45" width="9.75" style="3" customWidth="1"/>
    <col min="46" max="46" width="7.64166666666667" style="3" customWidth="1"/>
    <col min="47" max="47" width="11.6166666666667" style="3" customWidth="1"/>
    <col min="48" max="48" width="9" style="3"/>
    <col min="49" max="16384" width="9" style="4"/>
  </cols>
  <sheetData>
    <row r="1" s="1" customFormat="1" ht="51" customHeight="1" spans="1:48">
      <c r="A1" s="5" t="s">
        <v>0</v>
      </c>
      <c r="B1" s="6"/>
      <c r="C1" s="7"/>
      <c r="D1" s="8" t="s">
        <v>1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30"/>
    </row>
    <row r="2" s="2" customFormat="1" ht="39" customHeight="1" spans="1:48">
      <c r="A2" s="10" t="s">
        <v>2</v>
      </c>
      <c r="B2" s="10" t="s">
        <v>3</v>
      </c>
      <c r="C2" s="10" t="s">
        <v>4</v>
      </c>
      <c r="D2" s="11" t="s">
        <v>5</v>
      </c>
      <c r="E2" s="12"/>
      <c r="F2" s="12"/>
      <c r="G2" s="13"/>
      <c r="H2" s="11" t="s">
        <v>6</v>
      </c>
      <c r="I2" s="12"/>
      <c r="J2" s="12"/>
      <c r="K2" s="12"/>
      <c r="L2" s="13"/>
      <c r="M2" s="11" t="s">
        <v>7</v>
      </c>
      <c r="N2" s="12"/>
      <c r="O2" s="12"/>
      <c r="P2" s="13"/>
      <c r="Q2" s="11" t="s">
        <v>8</v>
      </c>
      <c r="R2" s="12"/>
      <c r="S2" s="12"/>
      <c r="T2" s="12"/>
      <c r="U2" s="12"/>
      <c r="V2" s="12"/>
      <c r="W2" s="12"/>
      <c r="X2" s="13"/>
      <c r="Y2" s="11" t="s">
        <v>9</v>
      </c>
      <c r="Z2" s="12"/>
      <c r="AA2" s="12"/>
      <c r="AB2" s="13"/>
      <c r="AC2" s="11" t="s">
        <v>10</v>
      </c>
      <c r="AD2" s="12"/>
      <c r="AE2" s="12"/>
      <c r="AF2" s="13"/>
      <c r="AG2" s="11" t="s">
        <v>11</v>
      </c>
      <c r="AH2" s="12"/>
      <c r="AI2" s="12"/>
      <c r="AJ2" s="13"/>
      <c r="AK2" s="11" t="s">
        <v>12</v>
      </c>
      <c r="AL2" s="12"/>
      <c r="AM2" s="12"/>
      <c r="AN2" s="12"/>
      <c r="AO2" s="11" t="s">
        <v>13</v>
      </c>
      <c r="AP2" s="12"/>
      <c r="AQ2" s="12"/>
      <c r="AR2" s="13"/>
      <c r="AS2" s="31" t="s">
        <v>14</v>
      </c>
      <c r="AT2" s="32"/>
      <c r="AU2" s="32"/>
      <c r="AV2" s="33"/>
    </row>
    <row r="3" s="1" customFormat="1" ht="18.75" spans="1:48">
      <c r="A3" s="14"/>
      <c r="B3" s="14"/>
      <c r="C3" s="14"/>
      <c r="D3" s="14" t="s">
        <v>15</v>
      </c>
      <c r="E3" s="14" t="s">
        <v>16</v>
      </c>
      <c r="F3" s="14" t="s">
        <v>17</v>
      </c>
      <c r="G3" s="15" t="s">
        <v>18</v>
      </c>
      <c r="H3" s="14" t="s">
        <v>19</v>
      </c>
      <c r="I3" s="14" t="s">
        <v>20</v>
      </c>
      <c r="J3" s="14" t="s">
        <v>21</v>
      </c>
      <c r="K3" s="14" t="s">
        <v>22</v>
      </c>
      <c r="L3" s="15" t="s">
        <v>18</v>
      </c>
      <c r="M3" s="14" t="s">
        <v>23</v>
      </c>
      <c r="N3" s="14"/>
      <c r="O3" s="14"/>
      <c r="P3" s="15" t="s">
        <v>18</v>
      </c>
      <c r="Q3" s="26" t="s">
        <v>24</v>
      </c>
      <c r="R3" s="27"/>
      <c r="S3" s="27"/>
      <c r="T3" s="28"/>
      <c r="U3" s="26" t="s">
        <v>25</v>
      </c>
      <c r="V3" s="27"/>
      <c r="W3" s="27"/>
      <c r="X3" s="28"/>
      <c r="Y3" s="14" t="s">
        <v>26</v>
      </c>
      <c r="Z3" s="14" t="s">
        <v>27</v>
      </c>
      <c r="AA3" s="14" t="s">
        <v>28</v>
      </c>
      <c r="AB3" s="15" t="s">
        <v>18</v>
      </c>
      <c r="AC3" s="14" t="s">
        <v>29</v>
      </c>
      <c r="AD3" s="14" t="s">
        <v>30</v>
      </c>
      <c r="AE3" s="14" t="s">
        <v>31</v>
      </c>
      <c r="AF3" s="15" t="s">
        <v>18</v>
      </c>
      <c r="AG3" s="14" t="s">
        <v>32</v>
      </c>
      <c r="AH3" s="14" t="s">
        <v>33</v>
      </c>
      <c r="AI3" s="14" t="s">
        <v>34</v>
      </c>
      <c r="AJ3" s="15" t="s">
        <v>18</v>
      </c>
      <c r="AK3" s="14" t="s">
        <v>35</v>
      </c>
      <c r="AL3" s="14"/>
      <c r="AM3" s="14"/>
      <c r="AN3" s="15" t="s">
        <v>18</v>
      </c>
      <c r="AO3" s="16" t="s">
        <v>36</v>
      </c>
      <c r="AP3" s="16" t="s">
        <v>37</v>
      </c>
      <c r="AQ3" s="16" t="s">
        <v>38</v>
      </c>
      <c r="AR3" s="34" t="s">
        <v>18</v>
      </c>
      <c r="AS3" s="16" t="s">
        <v>39</v>
      </c>
      <c r="AT3" s="16" t="s">
        <v>40</v>
      </c>
      <c r="AU3" s="16" t="s">
        <v>41</v>
      </c>
      <c r="AV3" s="16" t="s">
        <v>18</v>
      </c>
    </row>
    <row r="4" s="1" customFormat="1" ht="42.75" spans="1:48">
      <c r="A4" s="14"/>
      <c r="B4" s="14"/>
      <c r="C4" s="14"/>
      <c r="D4" s="14"/>
      <c r="E4" s="14"/>
      <c r="F4" s="14"/>
      <c r="G4" s="10"/>
      <c r="H4" s="14"/>
      <c r="I4" s="14"/>
      <c r="J4" s="14"/>
      <c r="K4" s="14"/>
      <c r="L4" s="10"/>
      <c r="M4" s="14" t="s">
        <v>42</v>
      </c>
      <c r="N4" s="14" t="s">
        <v>43</v>
      </c>
      <c r="O4" s="14" t="s">
        <v>44</v>
      </c>
      <c r="P4" s="10"/>
      <c r="Q4" s="14" t="s">
        <v>45</v>
      </c>
      <c r="R4" s="14" t="s">
        <v>46</v>
      </c>
      <c r="S4" s="14" t="s">
        <v>44</v>
      </c>
      <c r="T4" s="14" t="s">
        <v>18</v>
      </c>
      <c r="U4" s="14" t="s">
        <v>47</v>
      </c>
      <c r="V4" s="14" t="s">
        <v>48</v>
      </c>
      <c r="W4" s="14" t="s">
        <v>25</v>
      </c>
      <c r="X4" s="14" t="s">
        <v>18</v>
      </c>
      <c r="Y4" s="14"/>
      <c r="Z4" s="14"/>
      <c r="AA4" s="14"/>
      <c r="AB4" s="10"/>
      <c r="AC4" s="14"/>
      <c r="AD4" s="14"/>
      <c r="AE4" s="14"/>
      <c r="AF4" s="10"/>
      <c r="AG4" s="14"/>
      <c r="AH4" s="14"/>
      <c r="AI4" s="14"/>
      <c r="AJ4" s="10"/>
      <c r="AK4" s="14" t="s">
        <v>49</v>
      </c>
      <c r="AL4" s="14" t="s">
        <v>50</v>
      </c>
      <c r="AM4" s="14" t="s">
        <v>51</v>
      </c>
      <c r="AN4" s="10"/>
      <c r="AO4" s="16"/>
      <c r="AP4" s="16"/>
      <c r="AQ4" s="16"/>
      <c r="AR4" s="35"/>
      <c r="AS4" s="16"/>
      <c r="AT4" s="16"/>
      <c r="AU4" s="16"/>
      <c r="AV4" s="16"/>
    </row>
    <row r="5" ht="18" customHeight="1" spans="1:48">
      <c r="A5" s="14"/>
      <c r="B5" s="14"/>
      <c r="C5" s="16" t="s">
        <v>52</v>
      </c>
      <c r="D5" s="17">
        <v>4047</v>
      </c>
      <c r="E5" s="17">
        <v>4111</v>
      </c>
      <c r="F5" s="18">
        <f>D5/E5</f>
        <v>0.984432011675991</v>
      </c>
      <c r="G5" s="19">
        <v>0.9848</v>
      </c>
      <c r="H5" s="17">
        <v>1425</v>
      </c>
      <c r="I5" s="14">
        <v>0</v>
      </c>
      <c r="J5" s="17">
        <v>2933</v>
      </c>
      <c r="K5" s="24">
        <f>H5/J5</f>
        <v>0.485850664848278</v>
      </c>
      <c r="L5" s="25">
        <v>0.4807</v>
      </c>
      <c r="M5" s="17">
        <v>5701</v>
      </c>
      <c r="N5" s="17">
        <v>5835</v>
      </c>
      <c r="O5" s="21">
        <f t="shared" ref="O5:O17" si="0">M5/N5</f>
        <v>0.977035132819195</v>
      </c>
      <c r="P5" s="19">
        <v>0.9739</v>
      </c>
      <c r="Q5" s="16">
        <v>5113</v>
      </c>
      <c r="R5" s="16">
        <v>5283</v>
      </c>
      <c r="S5" s="22">
        <v>0.9678</v>
      </c>
      <c r="T5" s="19">
        <v>0.9779</v>
      </c>
      <c r="U5" s="16">
        <v>5283</v>
      </c>
      <c r="V5" s="16">
        <v>4583</v>
      </c>
      <c r="W5" s="21">
        <v>1.1527</v>
      </c>
      <c r="X5" s="19">
        <v>0.804</v>
      </c>
      <c r="Y5" s="17">
        <v>1868</v>
      </c>
      <c r="Z5" s="17">
        <v>2124</v>
      </c>
      <c r="AA5" s="22">
        <f>Y5/Z5</f>
        <v>0.879472693032015</v>
      </c>
      <c r="AB5" s="19">
        <v>0.8844</v>
      </c>
      <c r="AC5" s="16">
        <v>96</v>
      </c>
      <c r="AD5" s="16">
        <v>99</v>
      </c>
      <c r="AE5" s="21">
        <f>AC5/AD5</f>
        <v>0.96969696969697</v>
      </c>
      <c r="AF5" s="19">
        <v>0.9688</v>
      </c>
      <c r="AG5" s="16">
        <v>364</v>
      </c>
      <c r="AH5" s="16">
        <v>370</v>
      </c>
      <c r="AI5" s="21">
        <f>AG5/AH5</f>
        <v>0.983783783783784</v>
      </c>
      <c r="AJ5" s="19">
        <v>0.9852</v>
      </c>
      <c r="AK5" s="16">
        <v>106</v>
      </c>
      <c r="AL5" s="17">
        <v>1273</v>
      </c>
      <c r="AM5" s="22">
        <f>1-AK5/AL5</f>
        <v>0.916732128829536</v>
      </c>
      <c r="AN5" s="19">
        <v>0.9542</v>
      </c>
      <c r="AO5" s="16">
        <v>4103</v>
      </c>
      <c r="AP5" s="16">
        <v>4114</v>
      </c>
      <c r="AQ5" s="19">
        <f>AO5/AP5</f>
        <v>0.997326203208556</v>
      </c>
      <c r="AR5" s="19">
        <v>0.9973</v>
      </c>
      <c r="AS5" s="16">
        <v>37814</v>
      </c>
      <c r="AT5" s="16">
        <v>39410</v>
      </c>
      <c r="AU5" s="24">
        <f>AS5/AT5</f>
        <v>0.959502664298401</v>
      </c>
      <c r="AV5" s="25">
        <v>0.9586</v>
      </c>
    </row>
    <row r="6" s="3" customFormat="1" ht="18" customHeight="1" spans="1:48">
      <c r="A6" s="14" t="s">
        <v>53</v>
      </c>
      <c r="B6" s="20">
        <v>1</v>
      </c>
      <c r="C6" s="14" t="s">
        <v>54</v>
      </c>
      <c r="D6" s="17">
        <v>184</v>
      </c>
      <c r="E6" s="17">
        <v>185</v>
      </c>
      <c r="F6" s="21">
        <f t="shared" ref="F6:F31" si="1">D6/E6</f>
        <v>0.994594594594595</v>
      </c>
      <c r="G6" s="19">
        <v>0.9943</v>
      </c>
      <c r="H6" s="17">
        <v>81</v>
      </c>
      <c r="I6" s="14">
        <v>0</v>
      </c>
      <c r="J6" s="17">
        <v>128</v>
      </c>
      <c r="K6" s="24">
        <f t="shared" ref="K6:K31" si="2">H6/J6</f>
        <v>0.6328125</v>
      </c>
      <c r="L6" s="25">
        <v>0.6017</v>
      </c>
      <c r="M6" s="17">
        <v>291</v>
      </c>
      <c r="N6" s="17">
        <v>319</v>
      </c>
      <c r="O6" s="19">
        <f t="shared" si="0"/>
        <v>0.912225705329154</v>
      </c>
      <c r="P6" s="19">
        <v>0.9122</v>
      </c>
      <c r="Q6" s="14"/>
      <c r="R6" s="14"/>
      <c r="S6" s="29"/>
      <c r="T6" s="29"/>
      <c r="U6" s="14"/>
      <c r="V6" s="14"/>
      <c r="W6" s="29"/>
      <c r="X6" s="29"/>
      <c r="Y6" s="17">
        <v>90</v>
      </c>
      <c r="Z6" s="17">
        <v>43</v>
      </c>
      <c r="AA6" s="21">
        <f>Y6/Z6</f>
        <v>2.09302325581395</v>
      </c>
      <c r="AB6" s="19">
        <v>1.9535</v>
      </c>
      <c r="AC6" s="16">
        <v>4</v>
      </c>
      <c r="AD6" s="16">
        <v>4</v>
      </c>
      <c r="AE6" s="19">
        <f t="shared" ref="AE6:AE31" si="3">AC6/AD6</f>
        <v>1</v>
      </c>
      <c r="AF6" s="19">
        <v>1</v>
      </c>
      <c r="AG6" s="14"/>
      <c r="AH6" s="14"/>
      <c r="AI6" s="29"/>
      <c r="AJ6" s="29"/>
      <c r="AK6" s="16">
        <v>6</v>
      </c>
      <c r="AL6" s="17">
        <v>39</v>
      </c>
      <c r="AM6" s="21">
        <f t="shared" ref="AM6:AM31" si="4">1-AK6/AL6</f>
        <v>0.846153846153846</v>
      </c>
      <c r="AN6" s="19">
        <v>0.3</v>
      </c>
      <c r="AO6" s="16"/>
      <c r="AP6" s="16"/>
      <c r="AQ6" s="19"/>
      <c r="AR6" s="19"/>
      <c r="AS6" s="16">
        <v>1440</v>
      </c>
      <c r="AT6" s="16">
        <v>1540</v>
      </c>
      <c r="AU6" s="24">
        <f t="shared" ref="AU6:AU31" si="5">AS6/AT6</f>
        <v>0.935064935064935</v>
      </c>
      <c r="AV6" s="25">
        <v>0.9293</v>
      </c>
    </row>
    <row r="7" s="3" customFormat="1" ht="18" customHeight="1" spans="1:48">
      <c r="A7" s="14"/>
      <c r="B7" s="20">
        <v>1</v>
      </c>
      <c r="C7" s="14" t="s">
        <v>55</v>
      </c>
      <c r="D7" s="17">
        <v>183</v>
      </c>
      <c r="E7" s="17">
        <v>183</v>
      </c>
      <c r="F7" s="21">
        <f t="shared" si="1"/>
        <v>1</v>
      </c>
      <c r="G7" s="19">
        <v>0.9943</v>
      </c>
      <c r="H7" s="17">
        <v>88</v>
      </c>
      <c r="I7" s="14">
        <v>0</v>
      </c>
      <c r="J7" s="17">
        <v>139</v>
      </c>
      <c r="K7" s="24">
        <f t="shared" si="2"/>
        <v>0.633093525179856</v>
      </c>
      <c r="L7" s="25">
        <v>0.6194</v>
      </c>
      <c r="M7" s="17">
        <v>191</v>
      </c>
      <c r="N7" s="17">
        <v>191</v>
      </c>
      <c r="O7" s="19">
        <f t="shared" si="0"/>
        <v>1</v>
      </c>
      <c r="P7" s="19">
        <v>1</v>
      </c>
      <c r="Q7" s="14"/>
      <c r="R7" s="14"/>
      <c r="S7" s="29"/>
      <c r="T7" s="29"/>
      <c r="U7" s="14"/>
      <c r="V7" s="14"/>
      <c r="W7" s="25"/>
      <c r="X7" s="25"/>
      <c r="Y7" s="17">
        <v>88</v>
      </c>
      <c r="Z7" s="17">
        <v>36</v>
      </c>
      <c r="AA7" s="21">
        <f t="shared" ref="AA5:AA17" si="6">Y7/Z7</f>
        <v>2.44444444444444</v>
      </c>
      <c r="AB7" s="19">
        <v>2.3143</v>
      </c>
      <c r="AC7" s="16">
        <v>0</v>
      </c>
      <c r="AD7" s="16">
        <v>0</v>
      </c>
      <c r="AE7" s="19">
        <v>0</v>
      </c>
      <c r="AF7" s="19">
        <v>1</v>
      </c>
      <c r="AG7" s="14"/>
      <c r="AH7" s="14"/>
      <c r="AI7" s="29"/>
      <c r="AJ7" s="29"/>
      <c r="AK7" s="16">
        <v>8</v>
      </c>
      <c r="AL7" s="17">
        <v>46</v>
      </c>
      <c r="AM7" s="22">
        <f t="shared" si="4"/>
        <v>0.826086956521739</v>
      </c>
      <c r="AN7" s="19">
        <v>0.9459</v>
      </c>
      <c r="AO7" s="14"/>
      <c r="AP7" s="14"/>
      <c r="AQ7" s="19"/>
      <c r="AR7" s="19"/>
      <c r="AS7" s="16">
        <v>1599</v>
      </c>
      <c r="AT7" s="16">
        <v>1609</v>
      </c>
      <c r="AU7" s="24">
        <f t="shared" si="5"/>
        <v>0.993784959602237</v>
      </c>
      <c r="AV7" s="25">
        <v>0.99331550802139</v>
      </c>
    </row>
    <row r="8" s="3" customFormat="1" ht="18" customHeight="1" spans="1:48">
      <c r="A8" s="14" t="s">
        <v>56</v>
      </c>
      <c r="B8" s="20">
        <v>0.6</v>
      </c>
      <c r="C8" s="14" t="s">
        <v>57</v>
      </c>
      <c r="D8" s="17">
        <v>210</v>
      </c>
      <c r="E8" s="17">
        <v>211</v>
      </c>
      <c r="F8" s="21">
        <f t="shared" si="1"/>
        <v>0.995260663507109</v>
      </c>
      <c r="G8" s="19">
        <v>0.9952</v>
      </c>
      <c r="H8" s="17">
        <v>53</v>
      </c>
      <c r="I8" s="14">
        <v>0</v>
      </c>
      <c r="J8" s="17">
        <v>196</v>
      </c>
      <c r="K8" s="24">
        <f t="shared" si="2"/>
        <v>0.270408163265306</v>
      </c>
      <c r="L8" s="25">
        <v>0.246</v>
      </c>
      <c r="M8" s="17">
        <v>260</v>
      </c>
      <c r="N8" s="17">
        <v>261</v>
      </c>
      <c r="O8" s="21">
        <f t="shared" si="0"/>
        <v>0.996168582375479</v>
      </c>
      <c r="P8" s="19">
        <v>0.994</v>
      </c>
      <c r="Q8" s="14"/>
      <c r="R8" s="14"/>
      <c r="S8" s="29"/>
      <c r="T8" s="29"/>
      <c r="U8" s="14"/>
      <c r="V8" s="14"/>
      <c r="W8" s="29"/>
      <c r="X8" s="29"/>
      <c r="Y8" s="17">
        <v>115</v>
      </c>
      <c r="Z8" s="17">
        <v>181</v>
      </c>
      <c r="AA8" s="22">
        <f t="shared" si="6"/>
        <v>0.635359116022099</v>
      </c>
      <c r="AB8" s="19">
        <v>0.6534</v>
      </c>
      <c r="AC8" s="16">
        <v>0</v>
      </c>
      <c r="AD8" s="16">
        <v>0</v>
      </c>
      <c r="AE8" s="19">
        <v>0</v>
      </c>
      <c r="AF8" s="19">
        <v>0</v>
      </c>
      <c r="AG8" s="14"/>
      <c r="AH8" s="14"/>
      <c r="AI8" s="29"/>
      <c r="AJ8" s="29"/>
      <c r="AK8" s="16">
        <v>4</v>
      </c>
      <c r="AL8" s="17">
        <v>137</v>
      </c>
      <c r="AM8" s="21">
        <f t="shared" si="4"/>
        <v>0.970802919708029</v>
      </c>
      <c r="AN8" s="19">
        <v>0.9699</v>
      </c>
      <c r="AO8" s="14"/>
      <c r="AP8" s="14"/>
      <c r="AQ8" s="19"/>
      <c r="AR8" s="19"/>
      <c r="AS8" s="16">
        <v>1361</v>
      </c>
      <c r="AT8" s="16">
        <v>1369</v>
      </c>
      <c r="AU8" s="24">
        <f t="shared" si="5"/>
        <v>0.994156318480643</v>
      </c>
      <c r="AV8" s="25">
        <v>0.993793638479441</v>
      </c>
    </row>
    <row r="9" s="3" customFormat="1" ht="18" customHeight="1" spans="1:48">
      <c r="A9" s="14"/>
      <c r="B9" s="20">
        <v>0.4</v>
      </c>
      <c r="C9" s="14" t="s">
        <v>58</v>
      </c>
      <c r="D9" s="17">
        <v>95</v>
      </c>
      <c r="E9" s="17">
        <v>95</v>
      </c>
      <c r="F9" s="21">
        <f t="shared" si="1"/>
        <v>1</v>
      </c>
      <c r="G9" s="19">
        <v>0.9895</v>
      </c>
      <c r="H9" s="17">
        <v>51</v>
      </c>
      <c r="I9" s="14">
        <v>0</v>
      </c>
      <c r="J9" s="17">
        <v>84</v>
      </c>
      <c r="K9" s="24">
        <f t="shared" si="2"/>
        <v>0.607142857142857</v>
      </c>
      <c r="L9" s="25">
        <v>0.6024</v>
      </c>
      <c r="M9" s="17">
        <v>434</v>
      </c>
      <c r="N9" s="17">
        <v>444</v>
      </c>
      <c r="O9" s="21">
        <f t="shared" si="0"/>
        <v>0.977477477477477</v>
      </c>
      <c r="P9" s="19">
        <v>0.9774</v>
      </c>
      <c r="Q9" s="14"/>
      <c r="R9" s="14"/>
      <c r="S9" s="29"/>
      <c r="T9" s="29"/>
      <c r="U9" s="14"/>
      <c r="V9" s="14"/>
      <c r="W9" s="29"/>
      <c r="X9" s="29"/>
      <c r="Y9" s="17">
        <v>65</v>
      </c>
      <c r="Z9" s="17">
        <v>70</v>
      </c>
      <c r="AA9" s="21">
        <f t="shared" si="6"/>
        <v>0.928571428571429</v>
      </c>
      <c r="AB9" s="19">
        <v>0.9143</v>
      </c>
      <c r="AC9" s="14">
        <v>1</v>
      </c>
      <c r="AD9" s="14">
        <v>1</v>
      </c>
      <c r="AE9" s="19">
        <v>1</v>
      </c>
      <c r="AF9" s="19">
        <v>1</v>
      </c>
      <c r="AG9" s="14"/>
      <c r="AH9" s="14"/>
      <c r="AI9" s="29"/>
      <c r="AJ9" s="29"/>
      <c r="AK9" s="16">
        <v>2</v>
      </c>
      <c r="AL9" s="17">
        <v>24</v>
      </c>
      <c r="AM9" s="22">
        <f t="shared" si="4"/>
        <v>0.916666666666667</v>
      </c>
      <c r="AN9" s="19">
        <v>0.9565</v>
      </c>
      <c r="AO9" s="14"/>
      <c r="AP9" s="14"/>
      <c r="AQ9" s="19"/>
      <c r="AR9" s="19"/>
      <c r="AS9" s="16">
        <v>1572</v>
      </c>
      <c r="AT9" s="16">
        <v>1574</v>
      </c>
      <c r="AU9" s="25">
        <f t="shared" si="5"/>
        <v>0.998729351969504</v>
      </c>
      <c r="AV9" s="25">
        <v>0.998717948717949</v>
      </c>
    </row>
    <row r="10" s="3" customFormat="1" ht="18" customHeight="1" spans="1:48">
      <c r="A10" s="14" t="s">
        <v>59</v>
      </c>
      <c r="B10" s="20">
        <v>1</v>
      </c>
      <c r="C10" s="14" t="s">
        <v>60</v>
      </c>
      <c r="D10" s="14">
        <v>102</v>
      </c>
      <c r="E10" s="14">
        <v>102</v>
      </c>
      <c r="F10" s="21">
        <f t="shared" si="1"/>
        <v>1</v>
      </c>
      <c r="G10" s="19">
        <v>0.98</v>
      </c>
      <c r="H10" s="17">
        <v>46</v>
      </c>
      <c r="I10" s="14">
        <v>0</v>
      </c>
      <c r="J10" s="17">
        <v>62</v>
      </c>
      <c r="K10" s="24">
        <f t="shared" si="2"/>
        <v>0.741935483870968</v>
      </c>
      <c r="L10" s="25">
        <v>0.7321</v>
      </c>
      <c r="M10" s="17">
        <v>186</v>
      </c>
      <c r="N10" s="17">
        <v>187</v>
      </c>
      <c r="O10" s="21">
        <f t="shared" si="0"/>
        <v>0.994652406417112</v>
      </c>
      <c r="P10" s="19">
        <v>0.9891</v>
      </c>
      <c r="Q10" s="14"/>
      <c r="R10" s="14"/>
      <c r="S10" s="29"/>
      <c r="T10" s="29"/>
      <c r="U10" s="14"/>
      <c r="V10" s="14"/>
      <c r="W10" s="29"/>
      <c r="X10" s="29"/>
      <c r="Y10" s="17">
        <v>55</v>
      </c>
      <c r="Z10" s="17">
        <v>64</v>
      </c>
      <c r="AA10" s="21">
        <f t="shared" si="6"/>
        <v>0.859375</v>
      </c>
      <c r="AB10" s="19">
        <v>0.8413</v>
      </c>
      <c r="AC10" s="14">
        <v>1</v>
      </c>
      <c r="AD10" s="14">
        <v>1</v>
      </c>
      <c r="AE10" s="19">
        <v>1</v>
      </c>
      <c r="AF10" s="19">
        <v>1</v>
      </c>
      <c r="AG10" s="16"/>
      <c r="AH10" s="14"/>
      <c r="AI10" s="29"/>
      <c r="AJ10" s="29"/>
      <c r="AK10" s="16">
        <v>0</v>
      </c>
      <c r="AL10" s="17">
        <v>16</v>
      </c>
      <c r="AM10" s="19">
        <f t="shared" si="4"/>
        <v>1</v>
      </c>
      <c r="AN10" s="19">
        <v>1</v>
      </c>
      <c r="AO10" s="14">
        <v>102</v>
      </c>
      <c r="AP10" s="14">
        <v>102</v>
      </c>
      <c r="AQ10" s="19">
        <f>AO10/AP10</f>
        <v>1</v>
      </c>
      <c r="AR10" s="19">
        <v>1</v>
      </c>
      <c r="AS10" s="16">
        <v>798</v>
      </c>
      <c r="AT10" s="16">
        <v>836</v>
      </c>
      <c r="AU10" s="24">
        <f t="shared" si="5"/>
        <v>0.954545454545455</v>
      </c>
      <c r="AV10" s="25">
        <v>0.952970297029703</v>
      </c>
    </row>
    <row r="11" s="3" customFormat="1" ht="18" customHeight="1" spans="1:48">
      <c r="A11" s="14"/>
      <c r="B11" s="20">
        <v>0.5</v>
      </c>
      <c r="C11" s="14" t="s">
        <v>61</v>
      </c>
      <c r="D11" s="17">
        <v>38</v>
      </c>
      <c r="E11" s="17">
        <v>38</v>
      </c>
      <c r="F11" s="19">
        <f t="shared" si="1"/>
        <v>1</v>
      </c>
      <c r="G11" s="19">
        <v>1</v>
      </c>
      <c r="H11" s="17">
        <v>8</v>
      </c>
      <c r="I11" s="14">
        <v>0</v>
      </c>
      <c r="J11" s="17">
        <v>18</v>
      </c>
      <c r="K11" s="25">
        <f t="shared" si="2"/>
        <v>0.444444444444444</v>
      </c>
      <c r="L11" s="25">
        <v>0.4444</v>
      </c>
      <c r="M11" s="17">
        <v>18</v>
      </c>
      <c r="N11" s="17">
        <v>18</v>
      </c>
      <c r="O11" s="19">
        <f t="shared" si="0"/>
        <v>1</v>
      </c>
      <c r="P11" s="19">
        <v>1</v>
      </c>
      <c r="Q11" s="14"/>
      <c r="R11" s="14"/>
      <c r="S11" s="29"/>
      <c r="T11" s="29"/>
      <c r="U11" s="14"/>
      <c r="V11" s="14"/>
      <c r="W11" s="25"/>
      <c r="X11" s="25"/>
      <c r="Y11" s="17">
        <v>35</v>
      </c>
      <c r="Z11" s="17">
        <v>47</v>
      </c>
      <c r="AA11" s="19">
        <f t="shared" si="6"/>
        <v>0.74468085106383</v>
      </c>
      <c r="AB11" s="19">
        <v>0.7447</v>
      </c>
      <c r="AC11" s="16">
        <v>1</v>
      </c>
      <c r="AD11" s="16">
        <v>1</v>
      </c>
      <c r="AE11" s="19">
        <f t="shared" si="3"/>
        <v>1</v>
      </c>
      <c r="AF11" s="19">
        <v>1</v>
      </c>
      <c r="AG11" s="14"/>
      <c r="AH11" s="14"/>
      <c r="AI11" s="29"/>
      <c r="AJ11" s="29"/>
      <c r="AK11" s="16">
        <v>2</v>
      </c>
      <c r="AL11" s="17">
        <v>13</v>
      </c>
      <c r="AM11" s="22">
        <f t="shared" si="4"/>
        <v>0.846153846153846</v>
      </c>
      <c r="AN11" s="19">
        <v>1</v>
      </c>
      <c r="AO11" s="16"/>
      <c r="AP11" s="16"/>
      <c r="AQ11" s="19"/>
      <c r="AR11" s="19"/>
      <c r="AS11" s="16">
        <v>626</v>
      </c>
      <c r="AT11" s="16">
        <v>965</v>
      </c>
      <c r="AU11" s="24">
        <f t="shared" si="5"/>
        <v>0.648704663212435</v>
      </c>
      <c r="AV11" s="25">
        <v>0.638977635782748</v>
      </c>
    </row>
    <row r="12" s="3" customFormat="1" ht="18" customHeight="1" spans="1:48">
      <c r="A12" s="14"/>
      <c r="B12" s="20">
        <v>1</v>
      </c>
      <c r="C12" s="14" t="s">
        <v>62</v>
      </c>
      <c r="D12" s="17">
        <v>334</v>
      </c>
      <c r="E12" s="17">
        <v>335</v>
      </c>
      <c r="F12" s="22">
        <f t="shared" si="1"/>
        <v>0.997014925373134</v>
      </c>
      <c r="G12" s="19">
        <v>1</v>
      </c>
      <c r="H12" s="17">
        <v>180</v>
      </c>
      <c r="I12" s="14">
        <v>0</v>
      </c>
      <c r="J12" s="17">
        <v>297</v>
      </c>
      <c r="K12" s="24">
        <f t="shared" si="2"/>
        <v>0.606060606060606</v>
      </c>
      <c r="L12" s="25">
        <v>0.5986</v>
      </c>
      <c r="M12" s="17">
        <v>99</v>
      </c>
      <c r="N12" s="17">
        <v>102</v>
      </c>
      <c r="O12" s="19">
        <f t="shared" si="0"/>
        <v>0.970588235294118</v>
      </c>
      <c r="P12" s="19">
        <v>0.9706</v>
      </c>
      <c r="Q12" s="14"/>
      <c r="R12" s="14"/>
      <c r="S12" s="29"/>
      <c r="T12" s="29"/>
      <c r="U12" s="14"/>
      <c r="V12" s="14"/>
      <c r="W12" s="25"/>
      <c r="X12" s="25"/>
      <c r="Y12" s="17">
        <v>46</v>
      </c>
      <c r="Z12" s="17">
        <v>57</v>
      </c>
      <c r="AA12" s="19">
        <f t="shared" si="6"/>
        <v>0.807017543859649</v>
      </c>
      <c r="AB12" s="19">
        <v>0.807</v>
      </c>
      <c r="AC12" s="16">
        <v>5</v>
      </c>
      <c r="AD12" s="16">
        <v>5</v>
      </c>
      <c r="AE12" s="19">
        <f t="shared" si="3"/>
        <v>1</v>
      </c>
      <c r="AF12" s="19">
        <v>1</v>
      </c>
      <c r="AG12" s="14"/>
      <c r="AH12" s="14"/>
      <c r="AI12" s="29"/>
      <c r="AJ12" s="29"/>
      <c r="AK12" s="16">
        <v>11</v>
      </c>
      <c r="AL12" s="17">
        <v>123</v>
      </c>
      <c r="AM12" s="22">
        <f t="shared" si="4"/>
        <v>0.910569105691057</v>
      </c>
      <c r="AN12" s="19">
        <v>0.9145</v>
      </c>
      <c r="AO12" s="14">
        <v>335</v>
      </c>
      <c r="AP12" s="14">
        <v>335</v>
      </c>
      <c r="AQ12" s="19">
        <f t="shared" ref="AQ11:AQ16" si="7">AO12/AP12</f>
        <v>1</v>
      </c>
      <c r="AR12" s="19">
        <v>1</v>
      </c>
      <c r="AS12" s="16">
        <v>1432</v>
      </c>
      <c r="AT12" s="16">
        <v>1502</v>
      </c>
      <c r="AU12" s="25">
        <f t="shared" si="5"/>
        <v>0.953395472703063</v>
      </c>
      <c r="AV12" s="25">
        <v>0.953441295546559</v>
      </c>
    </row>
    <row r="13" s="3" customFormat="1" ht="18" customHeight="1" spans="1:48">
      <c r="A13" s="14"/>
      <c r="B13" s="20">
        <v>1</v>
      </c>
      <c r="C13" s="14" t="s">
        <v>63</v>
      </c>
      <c r="D13" s="17">
        <v>350</v>
      </c>
      <c r="E13" s="17">
        <v>360</v>
      </c>
      <c r="F13" s="22">
        <f t="shared" si="1"/>
        <v>0.972222222222222</v>
      </c>
      <c r="G13" s="19">
        <v>0.9829</v>
      </c>
      <c r="H13" s="17">
        <v>28</v>
      </c>
      <c r="I13" s="14">
        <v>0</v>
      </c>
      <c r="J13" s="17">
        <v>28</v>
      </c>
      <c r="K13" s="18">
        <f t="shared" si="2"/>
        <v>1</v>
      </c>
      <c r="L13" s="25">
        <v>1.1364</v>
      </c>
      <c r="M13" s="17">
        <v>221</v>
      </c>
      <c r="N13" s="17">
        <v>222</v>
      </c>
      <c r="O13" s="19">
        <f t="shared" si="0"/>
        <v>0.995495495495496</v>
      </c>
      <c r="P13" s="19">
        <v>0.9955</v>
      </c>
      <c r="Q13" s="14"/>
      <c r="R13" s="14"/>
      <c r="S13" s="29"/>
      <c r="T13" s="29"/>
      <c r="U13" s="14"/>
      <c r="V13" s="14"/>
      <c r="W13" s="29"/>
      <c r="X13" s="29"/>
      <c r="Y13" s="17">
        <v>98</v>
      </c>
      <c r="Z13" s="17">
        <v>128</v>
      </c>
      <c r="AA13" s="21">
        <f t="shared" si="6"/>
        <v>0.765625</v>
      </c>
      <c r="AB13" s="19">
        <v>0.7642</v>
      </c>
      <c r="AC13" s="16">
        <v>9</v>
      </c>
      <c r="AD13" s="16">
        <v>9</v>
      </c>
      <c r="AE13" s="19">
        <f t="shared" si="3"/>
        <v>1</v>
      </c>
      <c r="AF13" s="19">
        <v>1</v>
      </c>
      <c r="AG13" s="14"/>
      <c r="AH13" s="14"/>
      <c r="AI13" s="29"/>
      <c r="AJ13" s="29"/>
      <c r="AK13" s="16">
        <v>5</v>
      </c>
      <c r="AL13" s="17">
        <v>92</v>
      </c>
      <c r="AM13" s="22">
        <f t="shared" si="4"/>
        <v>0.945652173913043</v>
      </c>
      <c r="AN13" s="19">
        <v>0.962</v>
      </c>
      <c r="AO13" s="14">
        <v>360</v>
      </c>
      <c r="AP13" s="14">
        <v>360</v>
      </c>
      <c r="AQ13" s="19">
        <f t="shared" si="7"/>
        <v>1</v>
      </c>
      <c r="AR13" s="19">
        <v>1</v>
      </c>
      <c r="AS13" s="16">
        <v>2210</v>
      </c>
      <c r="AT13" s="16">
        <v>2213</v>
      </c>
      <c r="AU13" s="25">
        <f t="shared" si="5"/>
        <v>0.998644374152734</v>
      </c>
      <c r="AV13" s="25">
        <v>0.998572787821123</v>
      </c>
    </row>
    <row r="14" s="3" customFormat="1" ht="18" customHeight="1" spans="1:48">
      <c r="A14" s="14"/>
      <c r="B14" s="20">
        <v>1</v>
      </c>
      <c r="C14" s="14" t="s">
        <v>64</v>
      </c>
      <c r="D14" s="17">
        <v>313</v>
      </c>
      <c r="E14" s="17">
        <v>316</v>
      </c>
      <c r="F14" s="22">
        <f t="shared" si="1"/>
        <v>0.990506329113924</v>
      </c>
      <c r="G14" s="19">
        <v>0.9966</v>
      </c>
      <c r="H14" s="17">
        <v>78</v>
      </c>
      <c r="I14" s="14">
        <v>0</v>
      </c>
      <c r="J14" s="17">
        <v>130</v>
      </c>
      <c r="K14" s="24">
        <f t="shared" si="2"/>
        <v>0.6</v>
      </c>
      <c r="L14" s="25">
        <v>0.5906</v>
      </c>
      <c r="M14" s="17">
        <v>223</v>
      </c>
      <c r="N14" s="17">
        <v>223</v>
      </c>
      <c r="O14" s="19">
        <f t="shared" si="0"/>
        <v>1</v>
      </c>
      <c r="P14" s="19">
        <v>1</v>
      </c>
      <c r="Q14" s="14"/>
      <c r="R14" s="14"/>
      <c r="S14" s="29"/>
      <c r="T14" s="29"/>
      <c r="U14" s="14"/>
      <c r="V14" s="14"/>
      <c r="W14" s="25"/>
      <c r="X14" s="25"/>
      <c r="Y14" s="17">
        <v>128</v>
      </c>
      <c r="Z14" s="17">
        <v>138</v>
      </c>
      <c r="AA14" s="22">
        <f t="shared" si="6"/>
        <v>0.927536231884058</v>
      </c>
      <c r="AB14" s="19">
        <v>0.9922</v>
      </c>
      <c r="AC14" s="16">
        <v>7</v>
      </c>
      <c r="AD14" s="16">
        <v>7</v>
      </c>
      <c r="AE14" s="19">
        <f t="shared" si="3"/>
        <v>1</v>
      </c>
      <c r="AF14" s="19">
        <v>1</v>
      </c>
      <c r="AG14" s="14"/>
      <c r="AH14" s="14"/>
      <c r="AI14" s="29"/>
      <c r="AJ14" s="29"/>
      <c r="AK14" s="16">
        <v>9</v>
      </c>
      <c r="AL14" s="17">
        <v>125</v>
      </c>
      <c r="AM14" s="21">
        <f t="shared" si="4"/>
        <v>0.928</v>
      </c>
      <c r="AN14" s="19">
        <v>0.9231</v>
      </c>
      <c r="AO14" s="14">
        <v>316</v>
      </c>
      <c r="AP14" s="14">
        <v>316</v>
      </c>
      <c r="AQ14" s="19">
        <f t="shared" si="7"/>
        <v>1</v>
      </c>
      <c r="AR14" s="19">
        <v>1</v>
      </c>
      <c r="AS14" s="16">
        <v>5167</v>
      </c>
      <c r="AT14" s="16">
        <v>5474</v>
      </c>
      <c r="AU14" s="24">
        <f t="shared" si="5"/>
        <v>0.943916697113628</v>
      </c>
      <c r="AV14" s="25">
        <v>0.942282383906749</v>
      </c>
    </row>
    <row r="15" s="3" customFormat="1" ht="18" customHeight="1" spans="1:48">
      <c r="A15" s="14"/>
      <c r="B15" s="20">
        <v>1</v>
      </c>
      <c r="C15" s="14" t="s">
        <v>65</v>
      </c>
      <c r="D15" s="17">
        <v>198</v>
      </c>
      <c r="E15" s="17">
        <v>198</v>
      </c>
      <c r="F15" s="21">
        <f t="shared" si="1"/>
        <v>1</v>
      </c>
      <c r="G15" s="19">
        <v>0.9948</v>
      </c>
      <c r="H15" s="17">
        <v>147</v>
      </c>
      <c r="I15" s="14">
        <v>0</v>
      </c>
      <c r="J15" s="17">
        <v>167</v>
      </c>
      <c r="K15" s="18">
        <f t="shared" si="2"/>
        <v>0.880239520958084</v>
      </c>
      <c r="L15" s="25">
        <v>0.8827</v>
      </c>
      <c r="M15" s="17">
        <v>317</v>
      </c>
      <c r="N15" s="17">
        <v>317</v>
      </c>
      <c r="O15" s="19">
        <f t="shared" si="0"/>
        <v>1</v>
      </c>
      <c r="P15" s="19">
        <v>1</v>
      </c>
      <c r="Q15" s="14"/>
      <c r="R15" s="14"/>
      <c r="S15" s="29"/>
      <c r="T15" s="29"/>
      <c r="U15" s="14"/>
      <c r="V15" s="14"/>
      <c r="W15" s="29"/>
      <c r="X15" s="29"/>
      <c r="Y15" s="17">
        <v>91</v>
      </c>
      <c r="Z15" s="17">
        <v>88</v>
      </c>
      <c r="AA15" s="22">
        <f t="shared" si="6"/>
        <v>1.03409090909091</v>
      </c>
      <c r="AB15" s="19">
        <v>1.046</v>
      </c>
      <c r="AC15" s="16">
        <v>2</v>
      </c>
      <c r="AD15" s="16">
        <v>2</v>
      </c>
      <c r="AE15" s="19">
        <f t="shared" si="3"/>
        <v>1</v>
      </c>
      <c r="AF15" s="19">
        <v>1</v>
      </c>
      <c r="AG15" s="14"/>
      <c r="AH15" s="14"/>
      <c r="AI15" s="29"/>
      <c r="AJ15" s="29"/>
      <c r="AK15" s="16">
        <v>2</v>
      </c>
      <c r="AL15" s="17">
        <v>19</v>
      </c>
      <c r="AM15" s="22">
        <f t="shared" si="4"/>
        <v>0.894736842105263</v>
      </c>
      <c r="AN15" s="19">
        <v>0.9375</v>
      </c>
      <c r="AO15" s="14">
        <v>198</v>
      </c>
      <c r="AP15" s="14">
        <v>198</v>
      </c>
      <c r="AQ15" s="19">
        <f t="shared" si="7"/>
        <v>1</v>
      </c>
      <c r="AR15" s="19">
        <v>1</v>
      </c>
      <c r="AS15" s="16">
        <v>1564</v>
      </c>
      <c r="AT15" s="16">
        <v>1576</v>
      </c>
      <c r="AU15" s="24">
        <f t="shared" si="5"/>
        <v>0.99238578680203</v>
      </c>
      <c r="AV15" s="25">
        <v>0.992089650626236</v>
      </c>
    </row>
    <row r="16" s="3" customFormat="1" ht="18" customHeight="1" spans="1:48">
      <c r="A16" s="14"/>
      <c r="B16" s="20">
        <v>1</v>
      </c>
      <c r="C16" s="14" t="s">
        <v>66</v>
      </c>
      <c r="D16" s="17">
        <v>284</v>
      </c>
      <c r="E16" s="17">
        <v>294</v>
      </c>
      <c r="F16" s="21">
        <f t="shared" si="1"/>
        <v>0.965986394557823</v>
      </c>
      <c r="G16" s="19">
        <v>0.9643</v>
      </c>
      <c r="H16" s="17">
        <v>117</v>
      </c>
      <c r="I16" s="14">
        <v>0</v>
      </c>
      <c r="J16" s="17">
        <v>198</v>
      </c>
      <c r="K16" s="18">
        <f t="shared" si="2"/>
        <v>0.590909090909091</v>
      </c>
      <c r="L16" s="25">
        <v>0.5914</v>
      </c>
      <c r="M16" s="17">
        <v>148</v>
      </c>
      <c r="N16" s="17">
        <v>149</v>
      </c>
      <c r="O16" s="19">
        <f t="shared" si="0"/>
        <v>0.993288590604027</v>
      </c>
      <c r="P16" s="19">
        <v>0.9933</v>
      </c>
      <c r="Q16" s="14"/>
      <c r="R16" s="14"/>
      <c r="S16" s="29"/>
      <c r="T16" s="29"/>
      <c r="U16" s="14"/>
      <c r="V16" s="14"/>
      <c r="W16" s="29"/>
      <c r="X16" s="29"/>
      <c r="Y16" s="17">
        <v>106</v>
      </c>
      <c r="Z16" s="17">
        <v>151</v>
      </c>
      <c r="AA16" s="22">
        <f t="shared" si="6"/>
        <v>0.701986754966887</v>
      </c>
      <c r="AB16" s="19">
        <v>0.7113</v>
      </c>
      <c r="AC16" s="16">
        <v>11</v>
      </c>
      <c r="AD16" s="16">
        <v>11</v>
      </c>
      <c r="AE16" s="19">
        <f t="shared" si="3"/>
        <v>1</v>
      </c>
      <c r="AF16" s="19">
        <v>1</v>
      </c>
      <c r="AG16" s="14"/>
      <c r="AH16" s="14"/>
      <c r="AI16" s="29"/>
      <c r="AJ16" s="29"/>
      <c r="AK16" s="16">
        <v>8</v>
      </c>
      <c r="AL16" s="17">
        <v>116</v>
      </c>
      <c r="AM16" s="22">
        <f t="shared" si="4"/>
        <v>0.931034482758621</v>
      </c>
      <c r="AN16" s="19">
        <v>0.932</v>
      </c>
      <c r="AO16" s="14">
        <v>292</v>
      </c>
      <c r="AP16" s="14">
        <v>294</v>
      </c>
      <c r="AQ16" s="21">
        <f t="shared" si="7"/>
        <v>0.993197278911565</v>
      </c>
      <c r="AR16" s="19">
        <v>0.9929</v>
      </c>
      <c r="AS16" s="16">
        <v>2310</v>
      </c>
      <c r="AT16" s="16">
        <v>2311</v>
      </c>
      <c r="AU16" s="24">
        <f t="shared" si="5"/>
        <v>0.999567286888793</v>
      </c>
      <c r="AV16" s="25">
        <v>0.999547511312217</v>
      </c>
    </row>
    <row r="17" s="3" customFormat="1" ht="18" customHeight="1" spans="1:48">
      <c r="A17" s="14"/>
      <c r="B17" s="20">
        <v>1</v>
      </c>
      <c r="C17" s="14" t="s">
        <v>67</v>
      </c>
      <c r="D17" s="17">
        <v>417</v>
      </c>
      <c r="E17" s="17">
        <v>424</v>
      </c>
      <c r="F17" s="22">
        <f t="shared" si="1"/>
        <v>0.983490566037736</v>
      </c>
      <c r="G17" s="19">
        <v>0.9904</v>
      </c>
      <c r="H17" s="17">
        <v>134</v>
      </c>
      <c r="I17" s="14">
        <v>0</v>
      </c>
      <c r="J17" s="17">
        <v>266</v>
      </c>
      <c r="K17" s="24">
        <f t="shared" si="2"/>
        <v>0.503759398496241</v>
      </c>
      <c r="L17" s="25">
        <v>0.4806</v>
      </c>
      <c r="M17" s="17">
        <v>353</v>
      </c>
      <c r="N17" s="17">
        <v>357</v>
      </c>
      <c r="O17" s="21">
        <f t="shared" si="0"/>
        <v>0.988795518207283</v>
      </c>
      <c r="P17" s="19">
        <v>0.9841</v>
      </c>
      <c r="Q17" s="14"/>
      <c r="R17" s="14"/>
      <c r="S17" s="25"/>
      <c r="T17" s="25"/>
      <c r="U17" s="14"/>
      <c r="V17" s="14"/>
      <c r="W17" s="25"/>
      <c r="X17" s="25"/>
      <c r="Y17" s="17">
        <v>182</v>
      </c>
      <c r="Z17" s="17">
        <v>206</v>
      </c>
      <c r="AA17" s="22">
        <f t="shared" si="6"/>
        <v>0.883495145631068</v>
      </c>
      <c r="AB17" s="19">
        <v>0.89</v>
      </c>
      <c r="AC17" s="16">
        <v>18</v>
      </c>
      <c r="AD17" s="16">
        <v>19</v>
      </c>
      <c r="AE17" s="19">
        <f t="shared" si="3"/>
        <v>0.947368421052632</v>
      </c>
      <c r="AF17" s="19">
        <v>0.9474</v>
      </c>
      <c r="AG17" s="14"/>
      <c r="AH17" s="14"/>
      <c r="AI17" s="29"/>
      <c r="AJ17" s="29"/>
      <c r="AK17" s="16">
        <v>7</v>
      </c>
      <c r="AL17" s="17">
        <v>121</v>
      </c>
      <c r="AM17" s="22">
        <f t="shared" si="4"/>
        <v>0.942148760330578</v>
      </c>
      <c r="AN17" s="19">
        <v>0.9469</v>
      </c>
      <c r="AO17" s="14"/>
      <c r="AP17" s="14"/>
      <c r="AQ17" s="19"/>
      <c r="AR17" s="19"/>
      <c r="AS17" s="16">
        <v>2699</v>
      </c>
      <c r="AT17" s="16">
        <v>2702</v>
      </c>
      <c r="AU17" s="25">
        <f t="shared" si="5"/>
        <v>0.998889711324945</v>
      </c>
      <c r="AV17" s="25">
        <v>0.998861047835991</v>
      </c>
    </row>
    <row r="18" s="3" customFormat="1" ht="18" customHeight="1" spans="1:48">
      <c r="A18" s="14" t="s">
        <v>68</v>
      </c>
      <c r="B18" s="20">
        <v>0.5</v>
      </c>
      <c r="C18" s="14" t="s">
        <v>69</v>
      </c>
      <c r="D18" s="17">
        <v>76</v>
      </c>
      <c r="E18" s="17">
        <v>76</v>
      </c>
      <c r="F18" s="21">
        <f t="shared" si="1"/>
        <v>1</v>
      </c>
      <c r="G18" s="19">
        <v>0.9865</v>
      </c>
      <c r="H18" s="17">
        <v>19</v>
      </c>
      <c r="I18" s="14">
        <v>0</v>
      </c>
      <c r="J18" s="17">
        <v>50</v>
      </c>
      <c r="K18" s="24">
        <f t="shared" si="2"/>
        <v>0.38</v>
      </c>
      <c r="L18" s="25">
        <v>0.3261</v>
      </c>
      <c r="M18" s="17">
        <v>192</v>
      </c>
      <c r="N18" s="17">
        <v>192</v>
      </c>
      <c r="O18" s="19">
        <f t="shared" ref="O18:O31" si="8">M18/N18</f>
        <v>1</v>
      </c>
      <c r="P18" s="19">
        <v>1</v>
      </c>
      <c r="Q18" s="14"/>
      <c r="R18" s="14"/>
      <c r="S18" s="29"/>
      <c r="T18" s="29"/>
      <c r="U18" s="14"/>
      <c r="V18" s="14"/>
      <c r="W18" s="29"/>
      <c r="X18" s="29"/>
      <c r="Y18" s="17">
        <v>41</v>
      </c>
      <c r="Z18" s="17">
        <v>42</v>
      </c>
      <c r="AA18" s="21">
        <f t="shared" ref="AA18:AA31" si="9">Y18/Z18</f>
        <v>0.976190476190476</v>
      </c>
      <c r="AB18" s="19">
        <v>0.9756</v>
      </c>
      <c r="AC18" s="16">
        <v>0</v>
      </c>
      <c r="AD18" s="16">
        <v>1</v>
      </c>
      <c r="AE18" s="19">
        <f t="shared" si="3"/>
        <v>0</v>
      </c>
      <c r="AF18" s="19">
        <v>0</v>
      </c>
      <c r="AG18" s="14"/>
      <c r="AH18" s="14"/>
      <c r="AI18" s="29"/>
      <c r="AJ18" s="29"/>
      <c r="AK18" s="16">
        <v>2</v>
      </c>
      <c r="AL18" s="17">
        <v>16</v>
      </c>
      <c r="AM18" s="21">
        <f t="shared" si="4"/>
        <v>0.875</v>
      </c>
      <c r="AN18" s="19">
        <v>0.8462</v>
      </c>
      <c r="AO18" s="14"/>
      <c r="AP18" s="14"/>
      <c r="AQ18" s="19"/>
      <c r="AR18" s="19"/>
      <c r="AS18" s="16">
        <v>536</v>
      </c>
      <c r="AT18" s="16">
        <v>536</v>
      </c>
      <c r="AU18" s="25">
        <f t="shared" si="5"/>
        <v>1</v>
      </c>
      <c r="AV18" s="25">
        <v>1</v>
      </c>
    </row>
    <row r="19" s="3" customFormat="1" ht="18" customHeight="1" spans="1:48">
      <c r="A19" s="14"/>
      <c r="B19" s="20">
        <v>0.5</v>
      </c>
      <c r="C19" s="14" t="s">
        <v>70</v>
      </c>
      <c r="D19" s="17">
        <v>77</v>
      </c>
      <c r="E19" s="17">
        <v>79</v>
      </c>
      <c r="F19" s="22">
        <f t="shared" si="1"/>
        <v>0.974683544303797</v>
      </c>
      <c r="G19" s="19">
        <v>0.9868</v>
      </c>
      <c r="H19" s="17">
        <v>30</v>
      </c>
      <c r="I19" s="14">
        <v>0</v>
      </c>
      <c r="J19" s="17">
        <v>69</v>
      </c>
      <c r="K19" s="18">
        <f t="shared" si="2"/>
        <v>0.434782608695652</v>
      </c>
      <c r="L19" s="25">
        <v>0.4688</v>
      </c>
      <c r="M19" s="17">
        <v>150</v>
      </c>
      <c r="N19" s="17">
        <v>222</v>
      </c>
      <c r="O19" s="21">
        <f t="shared" si="8"/>
        <v>0.675675675675676</v>
      </c>
      <c r="P19" s="19">
        <v>0.6742</v>
      </c>
      <c r="Q19" s="14"/>
      <c r="R19" s="14"/>
      <c r="S19" s="29"/>
      <c r="T19" s="29"/>
      <c r="U19" s="14"/>
      <c r="V19" s="14"/>
      <c r="W19" s="29"/>
      <c r="X19" s="29"/>
      <c r="Y19" s="17">
        <v>38</v>
      </c>
      <c r="Z19" s="17">
        <v>47</v>
      </c>
      <c r="AA19" s="21">
        <f t="shared" si="9"/>
        <v>0.808510638297872</v>
      </c>
      <c r="AB19" s="19">
        <v>0.8043</v>
      </c>
      <c r="AC19" s="16">
        <v>3</v>
      </c>
      <c r="AD19" s="16">
        <v>3</v>
      </c>
      <c r="AE19" s="19">
        <f t="shared" si="3"/>
        <v>1</v>
      </c>
      <c r="AF19" s="19">
        <v>1</v>
      </c>
      <c r="AG19" s="14"/>
      <c r="AH19" s="14"/>
      <c r="AI19" s="29"/>
      <c r="AJ19" s="29"/>
      <c r="AK19" s="16">
        <v>1</v>
      </c>
      <c r="AL19" s="17">
        <v>16</v>
      </c>
      <c r="AM19" s="22">
        <f t="shared" si="4"/>
        <v>0.9375</v>
      </c>
      <c r="AN19" s="19">
        <v>0.9545</v>
      </c>
      <c r="AO19" s="14"/>
      <c r="AP19" s="14"/>
      <c r="AQ19" s="19"/>
      <c r="AR19" s="19"/>
      <c r="AS19" s="16">
        <v>1164</v>
      </c>
      <c r="AT19" s="16">
        <v>1164</v>
      </c>
      <c r="AU19" s="25">
        <f t="shared" si="5"/>
        <v>1</v>
      </c>
      <c r="AV19" s="25">
        <v>1</v>
      </c>
    </row>
    <row r="20" s="3" customFormat="1" ht="18" customHeight="1" spans="1:48">
      <c r="A20" s="14"/>
      <c r="B20" s="20">
        <v>1</v>
      </c>
      <c r="C20" s="14" t="s">
        <v>71</v>
      </c>
      <c r="D20" s="17">
        <v>194</v>
      </c>
      <c r="E20" s="17">
        <v>198</v>
      </c>
      <c r="F20" s="22">
        <f t="shared" si="1"/>
        <v>0.97979797979798</v>
      </c>
      <c r="G20" s="19">
        <v>0.9844</v>
      </c>
      <c r="H20" s="17">
        <v>44</v>
      </c>
      <c r="I20" s="14">
        <v>0</v>
      </c>
      <c r="J20" s="17">
        <v>85</v>
      </c>
      <c r="K20" s="18">
        <f t="shared" si="2"/>
        <v>0.517647058823529</v>
      </c>
      <c r="L20" s="25">
        <v>0.5185</v>
      </c>
      <c r="M20" s="17">
        <v>277</v>
      </c>
      <c r="N20" s="17">
        <v>277</v>
      </c>
      <c r="O20" s="19">
        <f t="shared" si="8"/>
        <v>1</v>
      </c>
      <c r="P20" s="19">
        <v>1</v>
      </c>
      <c r="Q20" s="14"/>
      <c r="R20" s="14"/>
      <c r="S20" s="29"/>
      <c r="T20" s="29"/>
      <c r="U20" s="14"/>
      <c r="V20" s="14"/>
      <c r="W20" s="29"/>
      <c r="X20" s="29"/>
      <c r="Y20" s="17">
        <v>83</v>
      </c>
      <c r="Z20" s="17">
        <v>83</v>
      </c>
      <c r="AA20" s="22">
        <f t="shared" si="9"/>
        <v>1</v>
      </c>
      <c r="AB20" s="19">
        <v>1.0122</v>
      </c>
      <c r="AC20" s="16">
        <v>4</v>
      </c>
      <c r="AD20" s="16">
        <v>4</v>
      </c>
      <c r="AE20" s="19">
        <f t="shared" si="3"/>
        <v>1</v>
      </c>
      <c r="AF20" s="19">
        <v>1</v>
      </c>
      <c r="AG20" s="14"/>
      <c r="AH20" s="14"/>
      <c r="AI20" s="29"/>
      <c r="AJ20" s="29"/>
      <c r="AK20" s="16">
        <v>0</v>
      </c>
      <c r="AL20" s="17">
        <v>19</v>
      </c>
      <c r="AM20" s="21">
        <f t="shared" si="4"/>
        <v>1</v>
      </c>
      <c r="AN20" s="19">
        <v>0.9787</v>
      </c>
      <c r="AO20" s="16"/>
      <c r="AP20" s="16"/>
      <c r="AQ20" s="19"/>
      <c r="AR20" s="19"/>
      <c r="AS20" s="16">
        <v>2305</v>
      </c>
      <c r="AT20" s="16">
        <v>2316</v>
      </c>
      <c r="AU20" s="24">
        <f t="shared" si="5"/>
        <v>0.995250431778929</v>
      </c>
      <c r="AV20" s="25">
        <v>0.995053956834532</v>
      </c>
    </row>
    <row r="21" s="3" customFormat="1" ht="18" customHeight="1" spans="1:48">
      <c r="A21" s="14"/>
      <c r="B21" s="20">
        <v>0.5</v>
      </c>
      <c r="C21" s="14" t="s">
        <v>72</v>
      </c>
      <c r="D21" s="14">
        <v>68</v>
      </c>
      <c r="E21" s="14">
        <v>68</v>
      </c>
      <c r="F21" s="19">
        <f t="shared" si="1"/>
        <v>1</v>
      </c>
      <c r="G21" s="19">
        <v>1</v>
      </c>
      <c r="H21" s="17">
        <v>4</v>
      </c>
      <c r="I21" s="14">
        <v>0</v>
      </c>
      <c r="J21" s="17">
        <v>41</v>
      </c>
      <c r="K21" s="18">
        <f t="shared" si="2"/>
        <v>0.0975609756097561</v>
      </c>
      <c r="L21" s="25">
        <v>0.1</v>
      </c>
      <c r="M21" s="17">
        <v>235</v>
      </c>
      <c r="N21" s="17">
        <v>235</v>
      </c>
      <c r="O21" s="19">
        <f t="shared" si="8"/>
        <v>1</v>
      </c>
      <c r="P21" s="19">
        <v>1</v>
      </c>
      <c r="Q21" s="14"/>
      <c r="R21" s="14"/>
      <c r="S21" s="29"/>
      <c r="T21" s="29"/>
      <c r="U21" s="14"/>
      <c r="V21" s="14"/>
      <c r="W21" s="29"/>
      <c r="X21" s="29"/>
      <c r="Y21" s="17">
        <v>32</v>
      </c>
      <c r="Z21" s="17">
        <v>46</v>
      </c>
      <c r="AA21" s="22">
        <f t="shared" si="9"/>
        <v>0.695652173913043</v>
      </c>
      <c r="AB21" s="19">
        <v>0.6977</v>
      </c>
      <c r="AC21" s="14">
        <v>0</v>
      </c>
      <c r="AD21" s="14">
        <v>0</v>
      </c>
      <c r="AE21" s="19">
        <v>1</v>
      </c>
      <c r="AF21" s="19">
        <v>1</v>
      </c>
      <c r="AG21" s="16"/>
      <c r="AH21" s="14"/>
      <c r="AI21" s="29"/>
      <c r="AJ21" s="29"/>
      <c r="AK21" s="16">
        <v>4</v>
      </c>
      <c r="AL21" s="17">
        <v>17</v>
      </c>
      <c r="AM21" s="22">
        <f t="shared" si="4"/>
        <v>0.764705882352941</v>
      </c>
      <c r="AN21" s="19">
        <v>0.8889</v>
      </c>
      <c r="AO21" s="14"/>
      <c r="AP21" s="14"/>
      <c r="AQ21" s="19"/>
      <c r="AR21" s="19"/>
      <c r="AS21" s="16">
        <v>617</v>
      </c>
      <c r="AT21" s="16">
        <v>621</v>
      </c>
      <c r="AU21" s="24">
        <f t="shared" si="5"/>
        <v>0.993558776167472</v>
      </c>
      <c r="AV21" s="25">
        <v>0.993031358885017</v>
      </c>
    </row>
    <row r="22" s="3" customFormat="1" ht="18" customHeight="1" spans="1:48">
      <c r="A22" s="14"/>
      <c r="B22" s="20">
        <v>0.5</v>
      </c>
      <c r="C22" s="14" t="s">
        <v>73</v>
      </c>
      <c r="D22" s="17">
        <v>74</v>
      </c>
      <c r="E22" s="17">
        <v>77</v>
      </c>
      <c r="F22" s="22">
        <f t="shared" si="1"/>
        <v>0.961038961038961</v>
      </c>
      <c r="G22" s="19">
        <v>0.9865</v>
      </c>
      <c r="H22" s="17">
        <v>14</v>
      </c>
      <c r="I22" s="14">
        <v>0</v>
      </c>
      <c r="J22" s="17">
        <v>17</v>
      </c>
      <c r="K22" s="24">
        <f t="shared" si="2"/>
        <v>0.823529411764706</v>
      </c>
      <c r="L22" s="25">
        <v>0.7222</v>
      </c>
      <c r="M22" s="17">
        <v>240</v>
      </c>
      <c r="N22" s="17">
        <v>240</v>
      </c>
      <c r="O22" s="19">
        <f t="shared" si="8"/>
        <v>1</v>
      </c>
      <c r="P22" s="19">
        <v>1</v>
      </c>
      <c r="Q22" s="14"/>
      <c r="R22" s="14"/>
      <c r="S22" s="29"/>
      <c r="T22" s="29"/>
      <c r="U22" s="14"/>
      <c r="V22" s="14"/>
      <c r="W22" s="29"/>
      <c r="X22" s="29"/>
      <c r="Y22" s="17">
        <v>41</v>
      </c>
      <c r="Z22" s="17">
        <v>41</v>
      </c>
      <c r="AA22" s="21">
        <f t="shared" si="9"/>
        <v>1</v>
      </c>
      <c r="AB22" s="19">
        <v>0.975</v>
      </c>
      <c r="AC22" s="14">
        <v>3</v>
      </c>
      <c r="AD22" s="14">
        <v>3</v>
      </c>
      <c r="AE22" s="19">
        <f t="shared" si="3"/>
        <v>1</v>
      </c>
      <c r="AF22" s="19">
        <v>1</v>
      </c>
      <c r="AG22" s="14"/>
      <c r="AH22" s="14"/>
      <c r="AI22" s="29"/>
      <c r="AJ22" s="29"/>
      <c r="AK22" s="16">
        <v>0</v>
      </c>
      <c r="AL22" s="17">
        <v>28</v>
      </c>
      <c r="AM22" s="19">
        <f t="shared" si="4"/>
        <v>1</v>
      </c>
      <c r="AN22" s="19">
        <v>1</v>
      </c>
      <c r="AO22" s="14"/>
      <c r="AP22" s="14"/>
      <c r="AQ22" s="19"/>
      <c r="AR22" s="19"/>
      <c r="AS22" s="16">
        <v>1032</v>
      </c>
      <c r="AT22" s="16">
        <v>1034</v>
      </c>
      <c r="AU22" s="24">
        <f t="shared" si="5"/>
        <v>0.998065764023211</v>
      </c>
      <c r="AV22" s="25">
        <v>0.997967479674797</v>
      </c>
    </row>
    <row r="23" s="3" customFormat="1" ht="18" customHeight="1" spans="1:48">
      <c r="A23" s="14"/>
      <c r="B23" s="20">
        <v>0.6</v>
      </c>
      <c r="C23" s="14" t="s">
        <v>74</v>
      </c>
      <c r="D23" s="17">
        <v>89</v>
      </c>
      <c r="E23" s="17">
        <v>89</v>
      </c>
      <c r="F23" s="19">
        <f t="shared" si="1"/>
        <v>1</v>
      </c>
      <c r="G23" s="19">
        <v>1</v>
      </c>
      <c r="H23" s="17">
        <v>49</v>
      </c>
      <c r="I23" s="14">
        <v>0</v>
      </c>
      <c r="J23" s="17">
        <v>61</v>
      </c>
      <c r="K23" s="18">
        <f t="shared" si="2"/>
        <v>0.80327868852459</v>
      </c>
      <c r="L23" s="25">
        <v>0.8167</v>
      </c>
      <c r="M23" s="17">
        <v>177</v>
      </c>
      <c r="N23" s="17">
        <v>181</v>
      </c>
      <c r="O23" s="21">
        <f t="shared" si="8"/>
        <v>0.977900552486188</v>
      </c>
      <c r="P23" s="19">
        <v>0.9565</v>
      </c>
      <c r="Q23" s="14"/>
      <c r="R23" s="14"/>
      <c r="S23" s="25"/>
      <c r="T23" s="25"/>
      <c r="U23" s="14"/>
      <c r="V23" s="14"/>
      <c r="W23" s="25"/>
      <c r="X23" s="25"/>
      <c r="Y23" s="17">
        <v>45</v>
      </c>
      <c r="Z23" s="17">
        <v>47</v>
      </c>
      <c r="AA23" s="22">
        <f t="shared" si="9"/>
        <v>0.957446808510638</v>
      </c>
      <c r="AB23" s="19">
        <v>0.9773</v>
      </c>
      <c r="AC23" s="16">
        <v>6</v>
      </c>
      <c r="AD23" s="14">
        <v>6</v>
      </c>
      <c r="AE23" s="19">
        <f t="shared" si="3"/>
        <v>1</v>
      </c>
      <c r="AF23" s="19">
        <v>1</v>
      </c>
      <c r="AG23" s="14"/>
      <c r="AH23" s="14"/>
      <c r="AI23" s="29"/>
      <c r="AJ23" s="29"/>
      <c r="AK23" s="16">
        <v>1</v>
      </c>
      <c r="AL23" s="17">
        <v>20</v>
      </c>
      <c r="AM23" s="21">
        <f t="shared" si="4"/>
        <v>0.95</v>
      </c>
      <c r="AN23" s="19">
        <v>0.9375</v>
      </c>
      <c r="AO23" s="14"/>
      <c r="AP23" s="14"/>
      <c r="AQ23" s="19"/>
      <c r="AR23" s="19"/>
      <c r="AS23" s="16">
        <v>664</v>
      </c>
      <c r="AT23" s="16">
        <v>666</v>
      </c>
      <c r="AU23" s="24">
        <f t="shared" si="5"/>
        <v>0.996996996996997</v>
      </c>
      <c r="AV23" s="25">
        <v>0.9968</v>
      </c>
    </row>
    <row r="24" s="3" customFormat="1" ht="18" customHeight="1" spans="1:48">
      <c r="A24" s="14"/>
      <c r="B24" s="20">
        <v>1</v>
      </c>
      <c r="C24" s="14" t="s">
        <v>75</v>
      </c>
      <c r="D24" s="17">
        <v>159</v>
      </c>
      <c r="E24" s="17">
        <v>162</v>
      </c>
      <c r="F24" s="21">
        <f t="shared" si="1"/>
        <v>0.981481481481482</v>
      </c>
      <c r="G24" s="19">
        <v>0.9745</v>
      </c>
      <c r="H24" s="17">
        <v>51</v>
      </c>
      <c r="I24" s="14">
        <v>0</v>
      </c>
      <c r="J24" s="17">
        <v>119</v>
      </c>
      <c r="K24" s="18">
        <f t="shared" si="2"/>
        <v>0.428571428571429</v>
      </c>
      <c r="L24" s="25">
        <v>0.4298</v>
      </c>
      <c r="M24" s="17">
        <v>237</v>
      </c>
      <c r="N24" s="17">
        <v>239</v>
      </c>
      <c r="O24" s="21">
        <f t="shared" si="8"/>
        <v>0.99163179916318</v>
      </c>
      <c r="P24" s="19">
        <v>0.9906</v>
      </c>
      <c r="Q24" s="14"/>
      <c r="R24" s="14"/>
      <c r="S24" s="29"/>
      <c r="T24" s="29"/>
      <c r="U24" s="14"/>
      <c r="V24" s="14"/>
      <c r="W24" s="25"/>
      <c r="X24" s="25"/>
      <c r="Y24" s="17">
        <v>80</v>
      </c>
      <c r="Z24" s="17">
        <v>100</v>
      </c>
      <c r="AA24" s="22">
        <f t="shared" si="9"/>
        <v>0.8</v>
      </c>
      <c r="AB24" s="19">
        <v>0.8211</v>
      </c>
      <c r="AC24" s="14">
        <v>6</v>
      </c>
      <c r="AD24" s="14">
        <v>6</v>
      </c>
      <c r="AE24" s="19">
        <v>1</v>
      </c>
      <c r="AF24" s="19">
        <v>1</v>
      </c>
      <c r="AG24" s="14"/>
      <c r="AH24" s="14"/>
      <c r="AI24" s="29"/>
      <c r="AJ24" s="29"/>
      <c r="AK24" s="16">
        <v>2</v>
      </c>
      <c r="AL24" s="17">
        <v>27</v>
      </c>
      <c r="AM24" s="21">
        <f t="shared" si="4"/>
        <v>0.925925925925926</v>
      </c>
      <c r="AN24" s="19">
        <v>0.8636</v>
      </c>
      <c r="AO24" s="14"/>
      <c r="AP24" s="14"/>
      <c r="AQ24" s="19"/>
      <c r="AR24" s="19"/>
      <c r="AS24" s="16">
        <v>1362</v>
      </c>
      <c r="AT24" s="16">
        <v>1367</v>
      </c>
      <c r="AU24" s="24">
        <f t="shared" si="5"/>
        <v>0.996342355523043</v>
      </c>
      <c r="AV24" s="25">
        <v>0.9961</v>
      </c>
    </row>
    <row r="25" s="3" customFormat="1" ht="18" customHeight="1" spans="1:48">
      <c r="A25" s="14"/>
      <c r="B25" s="20">
        <v>1</v>
      </c>
      <c r="C25" s="14" t="s">
        <v>76</v>
      </c>
      <c r="D25" s="17">
        <v>164</v>
      </c>
      <c r="E25" s="17">
        <v>164</v>
      </c>
      <c r="F25" s="19">
        <f t="shared" si="1"/>
        <v>1</v>
      </c>
      <c r="G25" s="19">
        <v>1</v>
      </c>
      <c r="H25" s="17">
        <v>27</v>
      </c>
      <c r="I25" s="14">
        <v>0</v>
      </c>
      <c r="J25" s="17">
        <v>91</v>
      </c>
      <c r="K25" s="24">
        <f t="shared" si="2"/>
        <v>0.296703296703297</v>
      </c>
      <c r="L25" s="25">
        <v>0.2841</v>
      </c>
      <c r="M25" s="17">
        <v>252</v>
      </c>
      <c r="N25" s="17">
        <v>255</v>
      </c>
      <c r="O25" s="21">
        <f t="shared" si="8"/>
        <v>0.988235294117647</v>
      </c>
      <c r="P25" s="19">
        <v>0.9845</v>
      </c>
      <c r="Q25" s="14"/>
      <c r="R25" s="14"/>
      <c r="S25" s="29"/>
      <c r="T25" s="29"/>
      <c r="U25" s="14"/>
      <c r="V25" s="14"/>
      <c r="W25" s="25"/>
      <c r="X25" s="25"/>
      <c r="Y25" s="17">
        <v>98</v>
      </c>
      <c r="Z25" s="17">
        <v>99</v>
      </c>
      <c r="AA25" s="19">
        <f t="shared" si="9"/>
        <v>0.98989898989899</v>
      </c>
      <c r="AB25" s="19">
        <v>0.9899</v>
      </c>
      <c r="AC25" s="14">
        <v>6</v>
      </c>
      <c r="AD25" s="14">
        <v>6</v>
      </c>
      <c r="AE25" s="19">
        <v>1</v>
      </c>
      <c r="AF25" s="19">
        <v>1</v>
      </c>
      <c r="AG25" s="14"/>
      <c r="AH25" s="14"/>
      <c r="AI25" s="29"/>
      <c r="AJ25" s="29"/>
      <c r="AK25" s="16">
        <v>2</v>
      </c>
      <c r="AL25" s="17">
        <v>25</v>
      </c>
      <c r="AM25" s="21">
        <f t="shared" si="4"/>
        <v>0.92</v>
      </c>
      <c r="AN25" s="19">
        <v>0.8</v>
      </c>
      <c r="AO25" s="14"/>
      <c r="AP25" s="14"/>
      <c r="AQ25" s="19"/>
      <c r="AR25" s="19"/>
      <c r="AS25" s="16">
        <v>1505</v>
      </c>
      <c r="AT25" s="16">
        <v>1512</v>
      </c>
      <c r="AU25" s="24">
        <f t="shared" si="5"/>
        <v>0.99537037037037</v>
      </c>
      <c r="AV25" s="25">
        <v>0.9953</v>
      </c>
    </row>
    <row r="26" s="3" customFormat="1" ht="18" customHeight="1" spans="1:48">
      <c r="A26" s="14"/>
      <c r="B26" s="20">
        <v>0.6</v>
      </c>
      <c r="C26" s="14" t="s">
        <v>77</v>
      </c>
      <c r="D26" s="17">
        <v>92</v>
      </c>
      <c r="E26" s="17">
        <v>96</v>
      </c>
      <c r="F26" s="22">
        <f t="shared" si="1"/>
        <v>0.958333333333333</v>
      </c>
      <c r="G26" s="19">
        <v>0.9785</v>
      </c>
      <c r="H26" s="17">
        <v>38</v>
      </c>
      <c r="I26" s="14">
        <v>0</v>
      </c>
      <c r="J26" s="17">
        <v>75</v>
      </c>
      <c r="K26" s="24">
        <f t="shared" si="2"/>
        <v>0.506666666666667</v>
      </c>
      <c r="L26" s="25">
        <v>0.493</v>
      </c>
      <c r="M26" s="17">
        <v>100</v>
      </c>
      <c r="N26" s="17">
        <v>101</v>
      </c>
      <c r="O26" s="19">
        <f t="shared" si="8"/>
        <v>0.99009900990099</v>
      </c>
      <c r="P26" s="19">
        <v>0.9901</v>
      </c>
      <c r="Q26" s="14"/>
      <c r="R26" s="14"/>
      <c r="S26" s="29"/>
      <c r="T26" s="29"/>
      <c r="U26" s="14"/>
      <c r="V26" s="14"/>
      <c r="W26" s="29"/>
      <c r="X26" s="29"/>
      <c r="Y26" s="17">
        <v>42</v>
      </c>
      <c r="Z26" s="17">
        <v>65</v>
      </c>
      <c r="AA26" s="22">
        <f t="shared" si="9"/>
        <v>0.646153846153846</v>
      </c>
      <c r="AB26" s="19">
        <v>0.6721</v>
      </c>
      <c r="AC26" s="16">
        <v>3</v>
      </c>
      <c r="AD26" s="16">
        <v>3</v>
      </c>
      <c r="AE26" s="19">
        <f t="shared" si="3"/>
        <v>1</v>
      </c>
      <c r="AF26" s="19">
        <v>1</v>
      </c>
      <c r="AG26" s="14"/>
      <c r="AH26" s="14"/>
      <c r="AI26" s="29"/>
      <c r="AJ26" s="29"/>
      <c r="AK26" s="16">
        <v>2</v>
      </c>
      <c r="AL26" s="17">
        <v>95</v>
      </c>
      <c r="AM26" s="21">
        <f t="shared" si="4"/>
        <v>0.978947368421053</v>
      </c>
      <c r="AN26" s="19">
        <v>0.9674</v>
      </c>
      <c r="AO26" s="16"/>
      <c r="AP26" s="16"/>
      <c r="AQ26" s="19"/>
      <c r="AR26" s="19"/>
      <c r="AS26" s="16">
        <v>672</v>
      </c>
      <c r="AT26" s="16">
        <v>672</v>
      </c>
      <c r="AU26" s="25">
        <f t="shared" si="5"/>
        <v>1</v>
      </c>
      <c r="AV26" s="25">
        <v>1</v>
      </c>
    </row>
    <row r="27" s="3" customFormat="1" ht="18" customHeight="1" spans="1:48">
      <c r="A27" s="14" t="s">
        <v>78</v>
      </c>
      <c r="B27" s="20">
        <v>0.4</v>
      </c>
      <c r="C27" s="14" t="s">
        <v>79</v>
      </c>
      <c r="D27" s="17"/>
      <c r="E27" s="17"/>
      <c r="F27" s="19"/>
      <c r="G27" s="19"/>
      <c r="H27" s="17">
        <v>1</v>
      </c>
      <c r="I27" s="14">
        <v>0</v>
      </c>
      <c r="J27" s="17">
        <v>47</v>
      </c>
      <c r="K27" s="18">
        <f t="shared" si="2"/>
        <v>0.0212765957446809</v>
      </c>
      <c r="L27" s="25">
        <v>0.0222</v>
      </c>
      <c r="M27" s="17">
        <v>192</v>
      </c>
      <c r="N27" s="17">
        <v>193</v>
      </c>
      <c r="O27" s="21">
        <f t="shared" si="8"/>
        <v>0.994818652849741</v>
      </c>
      <c r="P27" s="19">
        <v>0.9902</v>
      </c>
      <c r="Q27" s="14"/>
      <c r="R27" s="14"/>
      <c r="S27" s="25"/>
      <c r="T27" s="25"/>
      <c r="U27" s="14"/>
      <c r="V27" s="14"/>
      <c r="W27" s="25"/>
      <c r="X27" s="25"/>
      <c r="Y27" s="17">
        <v>13</v>
      </c>
      <c r="Z27" s="17">
        <v>17</v>
      </c>
      <c r="AA27" s="21">
        <f t="shared" si="9"/>
        <v>0.764705882352941</v>
      </c>
      <c r="AB27" s="19">
        <v>0.75</v>
      </c>
      <c r="AC27" s="16">
        <v>0</v>
      </c>
      <c r="AD27" s="16">
        <v>0</v>
      </c>
      <c r="AE27" s="19">
        <v>0</v>
      </c>
      <c r="AF27" s="19"/>
      <c r="AG27" s="14">
        <v>54</v>
      </c>
      <c r="AH27" s="14">
        <v>54</v>
      </c>
      <c r="AI27" s="29">
        <f>AG27/AH27</f>
        <v>1</v>
      </c>
      <c r="AJ27" s="29">
        <v>1</v>
      </c>
      <c r="AK27" s="16">
        <v>0</v>
      </c>
      <c r="AL27" s="17">
        <v>31</v>
      </c>
      <c r="AM27" s="19">
        <f t="shared" si="4"/>
        <v>1</v>
      </c>
      <c r="AN27" s="19">
        <v>1</v>
      </c>
      <c r="AO27" s="14"/>
      <c r="AP27" s="14"/>
      <c r="AQ27" s="19"/>
      <c r="AR27" s="19"/>
      <c r="AS27" s="16">
        <v>92</v>
      </c>
      <c r="AT27" s="16">
        <v>92</v>
      </c>
      <c r="AU27" s="25">
        <f t="shared" si="5"/>
        <v>1</v>
      </c>
      <c r="AV27" s="25">
        <v>1</v>
      </c>
    </row>
    <row r="28" s="3" customFormat="1" ht="18" customHeight="1" spans="1:48">
      <c r="A28" s="14"/>
      <c r="B28" s="20">
        <v>1</v>
      </c>
      <c r="C28" s="14" t="s">
        <v>80</v>
      </c>
      <c r="D28" s="17"/>
      <c r="E28" s="17"/>
      <c r="F28" s="19"/>
      <c r="G28" s="19"/>
      <c r="H28" s="17">
        <v>3</v>
      </c>
      <c r="I28" s="14">
        <v>0</v>
      </c>
      <c r="J28" s="17">
        <v>141</v>
      </c>
      <c r="K28" s="18">
        <f t="shared" si="2"/>
        <v>0.0212765957446809</v>
      </c>
      <c r="L28" s="25">
        <v>0.0229</v>
      </c>
      <c r="M28" s="17">
        <v>247</v>
      </c>
      <c r="N28" s="17">
        <v>247</v>
      </c>
      <c r="O28" s="19">
        <f t="shared" si="8"/>
        <v>1</v>
      </c>
      <c r="P28" s="19">
        <v>1</v>
      </c>
      <c r="Q28" s="14"/>
      <c r="R28" s="14"/>
      <c r="S28" s="29"/>
      <c r="T28" s="29"/>
      <c r="U28" s="14"/>
      <c r="V28" s="14"/>
      <c r="W28" s="29"/>
      <c r="X28" s="29"/>
      <c r="Y28" s="17">
        <v>45</v>
      </c>
      <c r="Z28" s="17">
        <v>50</v>
      </c>
      <c r="AA28" s="19">
        <f t="shared" si="9"/>
        <v>0.9</v>
      </c>
      <c r="AB28" s="19">
        <v>0.9</v>
      </c>
      <c r="AC28" s="16">
        <v>0</v>
      </c>
      <c r="AD28" s="16">
        <v>0</v>
      </c>
      <c r="AE28" s="19">
        <v>0</v>
      </c>
      <c r="AF28" s="19"/>
      <c r="AG28" s="14">
        <v>153</v>
      </c>
      <c r="AH28" s="14">
        <v>156</v>
      </c>
      <c r="AI28" s="24">
        <f>AG28/AH28</f>
        <v>0.980769230769231</v>
      </c>
      <c r="AJ28" s="25">
        <v>0.9786</v>
      </c>
      <c r="AK28" s="16">
        <v>4</v>
      </c>
      <c r="AL28" s="17">
        <v>49</v>
      </c>
      <c r="AM28" s="22">
        <f t="shared" si="4"/>
        <v>0.918367346938776</v>
      </c>
      <c r="AN28" s="19">
        <v>0.9211</v>
      </c>
      <c r="AO28" s="14"/>
      <c r="AP28" s="14"/>
      <c r="AQ28" s="19"/>
      <c r="AR28" s="19"/>
      <c r="AS28" s="16">
        <v>226</v>
      </c>
      <c r="AT28" s="16">
        <v>228</v>
      </c>
      <c r="AU28" s="24">
        <f t="shared" si="5"/>
        <v>0.991228070175439</v>
      </c>
      <c r="AV28" s="25">
        <v>0.9908</v>
      </c>
    </row>
    <row r="29" s="3" customFormat="1" ht="18" customHeight="1" spans="1:48">
      <c r="A29" s="14"/>
      <c r="B29" s="20">
        <v>1</v>
      </c>
      <c r="C29" s="14" t="s">
        <v>81</v>
      </c>
      <c r="D29" s="17"/>
      <c r="E29" s="17"/>
      <c r="F29" s="19"/>
      <c r="G29" s="19"/>
      <c r="H29" s="17">
        <v>18</v>
      </c>
      <c r="I29" s="14">
        <v>0</v>
      </c>
      <c r="J29" s="17">
        <v>153</v>
      </c>
      <c r="K29" s="24">
        <f t="shared" si="2"/>
        <v>0.117647058823529</v>
      </c>
      <c r="L29" s="25">
        <v>0.0963</v>
      </c>
      <c r="M29" s="17">
        <v>205</v>
      </c>
      <c r="N29" s="17">
        <v>207</v>
      </c>
      <c r="O29" s="21">
        <f t="shared" si="8"/>
        <v>0.990338164251208</v>
      </c>
      <c r="P29" s="19">
        <v>0.989</v>
      </c>
      <c r="Q29" s="14"/>
      <c r="R29" s="14"/>
      <c r="S29" s="29"/>
      <c r="T29" s="29"/>
      <c r="U29" s="14"/>
      <c r="V29" s="14"/>
      <c r="W29" s="29"/>
      <c r="X29" s="29"/>
      <c r="Y29" s="17">
        <v>62</v>
      </c>
      <c r="Z29" s="17">
        <v>71</v>
      </c>
      <c r="AA29" s="22">
        <f t="shared" si="9"/>
        <v>0.873239436619718</v>
      </c>
      <c r="AB29" s="19">
        <v>0.8788</v>
      </c>
      <c r="AC29" s="16">
        <v>0</v>
      </c>
      <c r="AD29" s="16">
        <v>0</v>
      </c>
      <c r="AE29" s="19">
        <v>0</v>
      </c>
      <c r="AF29" s="19"/>
      <c r="AG29" s="14">
        <v>159</v>
      </c>
      <c r="AH29" s="14">
        <v>160</v>
      </c>
      <c r="AI29" s="24">
        <f>AG29/AH29</f>
        <v>0.99375</v>
      </c>
      <c r="AJ29" s="25">
        <v>0.9931</v>
      </c>
      <c r="AK29" s="16">
        <v>14</v>
      </c>
      <c r="AL29" s="17">
        <v>89</v>
      </c>
      <c r="AM29" s="21">
        <f t="shared" si="4"/>
        <v>0.842696629213483</v>
      </c>
      <c r="AN29" s="19">
        <v>0.8312</v>
      </c>
      <c r="AO29" s="14"/>
      <c r="AP29" s="14"/>
      <c r="AQ29" s="19"/>
      <c r="AR29" s="19"/>
      <c r="AS29" s="16">
        <v>190</v>
      </c>
      <c r="AT29" s="16">
        <v>192</v>
      </c>
      <c r="AU29" s="24">
        <f t="shared" si="5"/>
        <v>0.989583333333333</v>
      </c>
      <c r="AV29" s="25">
        <v>0.989</v>
      </c>
    </row>
    <row r="30" s="3" customFormat="1" ht="18" customHeight="1" spans="1:48">
      <c r="A30" s="14" t="s">
        <v>82</v>
      </c>
      <c r="B30" s="20">
        <v>0.7</v>
      </c>
      <c r="C30" s="14" t="s">
        <v>83</v>
      </c>
      <c r="D30" s="17">
        <v>97</v>
      </c>
      <c r="E30" s="17">
        <v>103</v>
      </c>
      <c r="F30" s="22">
        <f t="shared" si="1"/>
        <v>0.941747572815534</v>
      </c>
      <c r="G30" s="19">
        <v>0.9792</v>
      </c>
      <c r="H30" s="17">
        <v>19</v>
      </c>
      <c r="I30" s="14">
        <v>0</v>
      </c>
      <c r="J30" s="17">
        <v>80</v>
      </c>
      <c r="K30" s="18">
        <f t="shared" si="2"/>
        <v>0.2375</v>
      </c>
      <c r="L30" s="25">
        <v>0.2535</v>
      </c>
      <c r="M30" s="17">
        <v>180</v>
      </c>
      <c r="N30" s="17">
        <v>180</v>
      </c>
      <c r="O30" s="19">
        <f t="shared" si="8"/>
        <v>1</v>
      </c>
      <c r="P30" s="19">
        <v>1</v>
      </c>
      <c r="Q30" s="14"/>
      <c r="R30" s="14"/>
      <c r="S30" s="29"/>
      <c r="T30" s="29"/>
      <c r="U30" s="14"/>
      <c r="V30" s="14"/>
      <c r="W30" s="29"/>
      <c r="X30" s="29"/>
      <c r="Y30" s="17">
        <v>55</v>
      </c>
      <c r="Z30" s="17">
        <v>70</v>
      </c>
      <c r="AA30" s="22">
        <f t="shared" si="9"/>
        <v>0.785714285714286</v>
      </c>
      <c r="AB30" s="19">
        <v>0.8182</v>
      </c>
      <c r="AC30" s="14">
        <v>1</v>
      </c>
      <c r="AD30" s="14">
        <v>2</v>
      </c>
      <c r="AE30" s="19">
        <v>0.5</v>
      </c>
      <c r="AF30" s="19">
        <v>0.5</v>
      </c>
      <c r="AG30" s="14"/>
      <c r="AH30" s="14"/>
      <c r="AI30" s="29"/>
      <c r="AJ30" s="29"/>
      <c r="AK30" s="16">
        <v>9</v>
      </c>
      <c r="AL30" s="17">
        <v>41</v>
      </c>
      <c r="AM30" s="22">
        <f t="shared" si="4"/>
        <v>0.780487804878049</v>
      </c>
      <c r="AN30" s="19">
        <v>0.7838</v>
      </c>
      <c r="AO30" s="16"/>
      <c r="AP30" s="16"/>
      <c r="AQ30" s="19"/>
      <c r="AR30" s="19"/>
      <c r="AS30" s="16">
        <v>864</v>
      </c>
      <c r="AT30" s="16">
        <v>864</v>
      </c>
      <c r="AU30" s="25">
        <f t="shared" si="5"/>
        <v>1</v>
      </c>
      <c r="AV30" s="25">
        <v>1</v>
      </c>
    </row>
    <row r="31" s="3" customFormat="1" ht="18" customHeight="1" spans="1:48">
      <c r="A31" s="14"/>
      <c r="B31" s="20">
        <v>0.5</v>
      </c>
      <c r="C31" s="14" t="s">
        <v>84</v>
      </c>
      <c r="D31" s="14">
        <v>20</v>
      </c>
      <c r="E31" s="14">
        <v>21</v>
      </c>
      <c r="F31" s="22">
        <f t="shared" si="1"/>
        <v>0.952380952380952</v>
      </c>
      <c r="G31" s="19">
        <v>1</v>
      </c>
      <c r="H31" s="17">
        <v>5</v>
      </c>
      <c r="I31" s="14">
        <v>0</v>
      </c>
      <c r="J31" s="17">
        <v>16</v>
      </c>
      <c r="K31" s="25">
        <f t="shared" si="2"/>
        <v>0.3125</v>
      </c>
      <c r="L31" s="25">
        <v>0.3125</v>
      </c>
      <c r="M31" s="17">
        <v>197</v>
      </c>
      <c r="N31" s="17">
        <v>197</v>
      </c>
      <c r="O31" s="19">
        <f t="shared" si="8"/>
        <v>1</v>
      </c>
      <c r="P31" s="19">
        <v>1</v>
      </c>
      <c r="Q31" s="14"/>
      <c r="R31" s="14"/>
      <c r="S31" s="29"/>
      <c r="T31" s="29"/>
      <c r="U31" s="14"/>
      <c r="V31" s="14"/>
      <c r="W31" s="29"/>
      <c r="X31" s="29"/>
      <c r="Y31" s="17">
        <v>16</v>
      </c>
      <c r="Z31" s="17">
        <v>16</v>
      </c>
      <c r="AA31" s="19">
        <f t="shared" si="9"/>
        <v>1</v>
      </c>
      <c r="AB31" s="19">
        <v>1</v>
      </c>
      <c r="AC31" s="14">
        <v>1</v>
      </c>
      <c r="AD31" s="14">
        <v>1</v>
      </c>
      <c r="AE31" s="19">
        <v>1</v>
      </c>
      <c r="AF31" s="19">
        <v>1</v>
      </c>
      <c r="AG31" s="16"/>
      <c r="AH31" s="14"/>
      <c r="AI31" s="29"/>
      <c r="AJ31" s="29"/>
      <c r="AK31" s="16">
        <v>1</v>
      </c>
      <c r="AL31" s="17">
        <v>9</v>
      </c>
      <c r="AM31" s="21">
        <f t="shared" si="4"/>
        <v>0.888888888888889</v>
      </c>
      <c r="AN31" s="19">
        <v>0.8</v>
      </c>
      <c r="AO31" s="14"/>
      <c r="AP31" s="14"/>
      <c r="AQ31" s="19"/>
      <c r="AR31" s="19"/>
      <c r="AS31" s="16">
        <v>302</v>
      </c>
      <c r="AT31" s="16">
        <v>304</v>
      </c>
      <c r="AU31" s="24">
        <f t="shared" si="5"/>
        <v>0.993421052631579</v>
      </c>
      <c r="AV31" s="25">
        <v>0.9931</v>
      </c>
    </row>
    <row r="32" ht="18" customHeight="1" spans="1:48">
      <c r="A32" s="23"/>
      <c r="B32" s="23"/>
      <c r="C32" s="16" t="s">
        <v>85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4">
        <f>AO5-AO10-AO12-AO13-AO14-AO15-AO16</f>
        <v>2500</v>
      </c>
      <c r="AP32" s="14">
        <f>AP5-AP10-AP12-AP13-AP14-AP15-AP16</f>
        <v>2509</v>
      </c>
      <c r="AQ32" s="18">
        <f>AO32/AP32</f>
        <v>0.996412913511359</v>
      </c>
      <c r="AR32" s="25">
        <v>0.9968</v>
      </c>
      <c r="AS32" s="16"/>
      <c r="AT32" s="16"/>
      <c r="AU32" s="16"/>
      <c r="AV32" s="16"/>
    </row>
  </sheetData>
  <sortState ref="C5:AY31">
    <sortCondition ref="C5:C31"/>
  </sortState>
  <mergeCells count="56">
    <mergeCell ref="A1:C1"/>
    <mergeCell ref="D1:AV1"/>
    <mergeCell ref="D2:G2"/>
    <mergeCell ref="H2:L2"/>
    <mergeCell ref="M2:P2"/>
    <mergeCell ref="Q2:X2"/>
    <mergeCell ref="Y2:AB2"/>
    <mergeCell ref="AC2:AF2"/>
    <mergeCell ref="AG2:AJ2"/>
    <mergeCell ref="AK2:AN2"/>
    <mergeCell ref="AO2:AR2"/>
    <mergeCell ref="AS2:AV2"/>
    <mergeCell ref="M3:O3"/>
    <mergeCell ref="Q3:T3"/>
    <mergeCell ref="U3:X3"/>
    <mergeCell ref="AK3:AM3"/>
    <mergeCell ref="A2:A4"/>
    <mergeCell ref="A6:A7"/>
    <mergeCell ref="A8:A9"/>
    <mergeCell ref="A10:A17"/>
    <mergeCell ref="A18:A26"/>
    <mergeCell ref="A27:A29"/>
    <mergeCell ref="A30:A31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N3:AN4"/>
    <mergeCell ref="AO3:AO4"/>
    <mergeCell ref="AP3:AP4"/>
    <mergeCell ref="AQ3:AQ4"/>
    <mergeCell ref="AR3:AR4"/>
    <mergeCell ref="AS3:AS4"/>
    <mergeCell ref="AT3:AT4"/>
    <mergeCell ref="AU3:AU4"/>
    <mergeCell ref="AV3:AV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邬成</cp:lastModifiedBy>
  <dcterms:created xsi:type="dcterms:W3CDTF">2022-07-27T01:35:00Z</dcterms:created>
  <dcterms:modified xsi:type="dcterms:W3CDTF">2022-11-28T09:55:47Z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false</vt:bool>
  </property>
  <property fmtid="{D5CDD505-2E9C-101B-9397-08002B2CF9AE}" pid="4" name="ICV">
    <vt:lpwstr>B96438E55F3A4AFDB860D08460941AEF</vt:lpwstr>
  </property>
</Properties>
</file>